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315" yWindow="90" windowWidth="15480" windowHeight="84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R231" i="1" l="1"/>
  <c r="R284" i="1"/>
  <c r="Q124" i="1"/>
  <c r="R124" i="1"/>
  <c r="Q125" i="1"/>
  <c r="R125" i="1"/>
  <c r="Q126" i="1"/>
  <c r="R126" i="1"/>
  <c r="Q127" i="1"/>
  <c r="R127" i="1"/>
  <c r="Q128" i="1"/>
  <c r="R128" i="1"/>
  <c r="Q129" i="1"/>
  <c r="R129" i="1"/>
  <c r="Q130" i="1"/>
  <c r="R130" i="1"/>
  <c r="Q131" i="1"/>
  <c r="R131" i="1"/>
  <c r="Q132" i="1"/>
  <c r="R132" i="1"/>
  <c r="Q133" i="1"/>
  <c r="R133" i="1"/>
  <c r="Q134" i="1"/>
  <c r="R134" i="1"/>
  <c r="Q135" i="1"/>
  <c r="R135" i="1"/>
  <c r="Q136" i="1"/>
  <c r="R136" i="1"/>
  <c r="Q137" i="1"/>
  <c r="R137" i="1"/>
  <c r="Q138" i="1"/>
  <c r="R138" i="1"/>
  <c r="Q139" i="1"/>
  <c r="R139" i="1"/>
  <c r="Q140" i="1"/>
  <c r="R140" i="1"/>
  <c r="Q141" i="1"/>
  <c r="R141" i="1"/>
  <c r="Q142" i="1"/>
  <c r="R142" i="1"/>
  <c r="Q143" i="1"/>
  <c r="R143" i="1"/>
  <c r="Q144" i="1"/>
  <c r="R144" i="1"/>
  <c r="Q145" i="1"/>
  <c r="R145" i="1"/>
  <c r="Q146" i="1"/>
  <c r="R146" i="1"/>
  <c r="Q147" i="1"/>
  <c r="R147" i="1"/>
  <c r="Q148" i="1"/>
  <c r="R148" i="1"/>
  <c r="Q149" i="1"/>
  <c r="R149" i="1"/>
  <c r="Q150" i="1"/>
  <c r="R150" i="1"/>
  <c r="Q151" i="1"/>
  <c r="R151" i="1"/>
  <c r="Q152" i="1"/>
  <c r="R152" i="1"/>
  <c r="Q153" i="1"/>
  <c r="R153" i="1"/>
  <c r="Q154" i="1"/>
  <c r="R154" i="1"/>
  <c r="Q155" i="1"/>
  <c r="R155" i="1"/>
  <c r="Q156" i="1"/>
  <c r="R156" i="1"/>
  <c r="Q157" i="1"/>
  <c r="R157" i="1"/>
  <c r="Q158" i="1"/>
  <c r="R158" i="1"/>
  <c r="Q159" i="1"/>
  <c r="R159" i="1"/>
  <c r="Q160" i="1"/>
  <c r="R160" i="1"/>
  <c r="Q161" i="1"/>
  <c r="R161" i="1"/>
  <c r="Q162" i="1"/>
  <c r="R162" i="1"/>
  <c r="Q163" i="1"/>
  <c r="R163" i="1"/>
  <c r="Q164" i="1"/>
  <c r="R164" i="1"/>
  <c r="Q165" i="1"/>
  <c r="R165" i="1"/>
  <c r="Q166" i="1"/>
  <c r="R166" i="1"/>
  <c r="Q167" i="1"/>
  <c r="R167" i="1"/>
  <c r="Q168" i="1"/>
  <c r="R168" i="1"/>
  <c r="Q169" i="1"/>
  <c r="R169" i="1"/>
  <c r="Q170" i="1"/>
  <c r="R170" i="1"/>
  <c r="Q171" i="1"/>
  <c r="R171" i="1"/>
  <c r="Q172" i="1"/>
  <c r="R172" i="1"/>
  <c r="Q173" i="1"/>
  <c r="R173" i="1"/>
  <c r="Q174" i="1"/>
  <c r="R174" i="1"/>
  <c r="Q175" i="1"/>
  <c r="R175" i="1"/>
  <c r="Q176" i="1"/>
  <c r="R176" i="1"/>
  <c r="Q177" i="1"/>
  <c r="R177" i="1"/>
  <c r="Q178" i="1"/>
  <c r="R178" i="1"/>
  <c r="Q179" i="1"/>
  <c r="R179" i="1"/>
  <c r="Q180" i="1"/>
  <c r="R180" i="1"/>
  <c r="Q181" i="1"/>
  <c r="R181" i="1"/>
  <c r="Q182" i="1"/>
  <c r="R182" i="1"/>
  <c r="Q183" i="1"/>
  <c r="R183" i="1"/>
  <c r="Q184" i="1"/>
  <c r="R184" i="1"/>
  <c r="Q185" i="1"/>
  <c r="R185" i="1"/>
  <c r="Q186" i="1"/>
  <c r="R186" i="1"/>
  <c r="Q187" i="1"/>
  <c r="R187" i="1"/>
  <c r="Q188" i="1"/>
  <c r="R188" i="1"/>
  <c r="Q189" i="1"/>
  <c r="R189" i="1"/>
  <c r="Q190" i="1"/>
  <c r="R190" i="1"/>
  <c r="Q191" i="1"/>
  <c r="R191" i="1"/>
  <c r="Q192" i="1"/>
  <c r="R192" i="1"/>
  <c r="Q193" i="1"/>
  <c r="R193" i="1"/>
  <c r="Q194" i="1"/>
  <c r="R194" i="1"/>
  <c r="Q195" i="1"/>
  <c r="R195" i="1"/>
  <c r="Q196" i="1"/>
  <c r="R196" i="1"/>
  <c r="Q197" i="1"/>
  <c r="R197" i="1"/>
  <c r="Q198" i="1"/>
  <c r="R198" i="1"/>
  <c r="Q199" i="1"/>
  <c r="R199" i="1"/>
  <c r="Q200" i="1"/>
  <c r="R200" i="1"/>
  <c r="Q201" i="1"/>
  <c r="R201" i="1"/>
  <c r="Q202" i="1"/>
  <c r="R202" i="1"/>
  <c r="Q203" i="1"/>
  <c r="R203" i="1"/>
  <c r="Q204" i="1"/>
  <c r="R204" i="1"/>
  <c r="Q205" i="1"/>
  <c r="R205" i="1"/>
  <c r="Q206" i="1"/>
  <c r="R206" i="1"/>
  <c r="Q207" i="1"/>
  <c r="R207" i="1"/>
  <c r="Q208" i="1"/>
  <c r="R208" i="1"/>
  <c r="Q209" i="1"/>
  <c r="R209" i="1"/>
  <c r="Q210" i="1"/>
  <c r="R210" i="1"/>
  <c r="Q211" i="1"/>
  <c r="R211" i="1"/>
  <c r="Q212" i="1"/>
  <c r="R212" i="1"/>
  <c r="Q213" i="1"/>
  <c r="R213" i="1"/>
  <c r="Q214" i="1"/>
  <c r="R214" i="1"/>
  <c r="Q215" i="1"/>
  <c r="R215" i="1"/>
  <c r="Q216" i="1"/>
  <c r="R216" i="1"/>
  <c r="Q217" i="1"/>
  <c r="R217" i="1"/>
  <c r="Q218" i="1"/>
  <c r="R218" i="1"/>
  <c r="Q219" i="1"/>
  <c r="R219" i="1"/>
  <c r="Q220" i="1"/>
  <c r="R220" i="1"/>
  <c r="Q221" i="1"/>
  <c r="R221" i="1"/>
  <c r="Q222" i="1"/>
  <c r="R222" i="1"/>
  <c r="Q223" i="1"/>
  <c r="R223" i="1"/>
  <c r="Q224" i="1"/>
  <c r="R224" i="1"/>
  <c r="Q225" i="1"/>
  <c r="R225" i="1"/>
  <c r="Q226" i="1"/>
  <c r="R226" i="1"/>
  <c r="Q227" i="1"/>
  <c r="R227" i="1"/>
  <c r="Q228" i="1"/>
  <c r="R228" i="1"/>
  <c r="Q229" i="1"/>
  <c r="R229" i="1"/>
  <c r="Q230" i="1"/>
  <c r="R230" i="1"/>
  <c r="Q231" i="1"/>
  <c r="Q232" i="1"/>
  <c r="R232" i="1"/>
  <c r="Q233" i="1"/>
  <c r="R233" i="1"/>
  <c r="Q234" i="1"/>
  <c r="R234" i="1"/>
  <c r="Q235" i="1"/>
  <c r="R235" i="1"/>
  <c r="Q236" i="1"/>
  <c r="R236" i="1"/>
  <c r="Q237" i="1"/>
  <c r="R237" i="1"/>
  <c r="Q238" i="1"/>
  <c r="R238" i="1"/>
  <c r="Q239" i="1"/>
  <c r="R239" i="1"/>
  <c r="Q240" i="1"/>
  <c r="R240" i="1"/>
  <c r="Q241" i="1"/>
  <c r="R241" i="1"/>
  <c r="Q242" i="1"/>
  <c r="R242" i="1"/>
  <c r="Q243" i="1"/>
  <c r="R243" i="1"/>
  <c r="Q244" i="1"/>
  <c r="R244" i="1"/>
  <c r="Q245" i="1"/>
  <c r="R245" i="1"/>
  <c r="Q246" i="1"/>
  <c r="R246" i="1"/>
  <c r="Q247" i="1"/>
  <c r="R247" i="1"/>
  <c r="Q248" i="1"/>
  <c r="R248" i="1"/>
  <c r="Q249" i="1"/>
  <c r="R249" i="1"/>
  <c r="Q250" i="1"/>
  <c r="R250" i="1"/>
  <c r="Q251" i="1"/>
  <c r="R251" i="1"/>
  <c r="Q252" i="1"/>
  <c r="R252" i="1"/>
  <c r="Q253" i="1"/>
  <c r="R253" i="1"/>
  <c r="Q254" i="1"/>
  <c r="R254" i="1"/>
  <c r="Q255" i="1"/>
  <c r="R255" i="1"/>
  <c r="Q256" i="1"/>
  <c r="R256" i="1"/>
  <c r="Q257" i="1"/>
  <c r="R257" i="1"/>
  <c r="Q258" i="1"/>
  <c r="R258" i="1"/>
  <c r="Q259" i="1"/>
  <c r="R259" i="1"/>
  <c r="Q260" i="1"/>
  <c r="R260" i="1"/>
  <c r="Q261" i="1"/>
  <c r="R261" i="1"/>
  <c r="Q262" i="1"/>
  <c r="R262" i="1"/>
  <c r="Q263" i="1"/>
  <c r="R263" i="1"/>
  <c r="Q264" i="1"/>
  <c r="R264" i="1"/>
  <c r="Q265" i="1"/>
  <c r="R265" i="1"/>
  <c r="Q266" i="1"/>
  <c r="R266" i="1"/>
  <c r="Q267" i="1"/>
  <c r="R267" i="1"/>
  <c r="Q268" i="1"/>
  <c r="R268" i="1"/>
  <c r="Q269" i="1"/>
  <c r="R269" i="1"/>
  <c r="Q270" i="1"/>
  <c r="R270" i="1"/>
  <c r="Q271" i="1"/>
  <c r="R271" i="1"/>
  <c r="Q272" i="1"/>
  <c r="R272" i="1"/>
  <c r="Q273" i="1"/>
  <c r="R273" i="1"/>
  <c r="Q274" i="1"/>
  <c r="R274" i="1"/>
  <c r="Q275" i="1"/>
  <c r="R275" i="1"/>
  <c r="Q276" i="1"/>
  <c r="R276" i="1"/>
  <c r="Q277" i="1"/>
  <c r="R277" i="1"/>
  <c r="Q278" i="1"/>
  <c r="R278" i="1"/>
  <c r="Q279" i="1"/>
  <c r="R279" i="1"/>
  <c r="Q280" i="1"/>
  <c r="R280" i="1"/>
  <c r="Q281" i="1"/>
  <c r="R281" i="1"/>
  <c r="Q282" i="1"/>
  <c r="R282" i="1"/>
  <c r="Q283" i="1"/>
  <c r="R283" i="1"/>
  <c r="Q284" i="1"/>
  <c r="R123" i="1"/>
  <c r="Q123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R8" i="1"/>
  <c r="Q8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6" i="1"/>
  <c r="P127" i="1"/>
  <c r="P128" i="1"/>
  <c r="P129" i="1"/>
  <c r="P130" i="1"/>
  <c r="P131" i="1"/>
  <c r="P132" i="1"/>
  <c r="P133" i="1"/>
  <c r="P134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9" i="1"/>
  <c r="P160" i="1"/>
  <c r="P161" i="1"/>
  <c r="P162" i="1"/>
  <c r="P163" i="1"/>
  <c r="P164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28" i="1"/>
  <c r="P229" i="1"/>
  <c r="P230" i="1"/>
  <c r="P231" i="1"/>
  <c r="P233" i="1"/>
  <c r="P234" i="1"/>
  <c r="P235" i="1"/>
  <c r="P237" i="1"/>
  <c r="P238" i="1"/>
  <c r="P239" i="1"/>
  <c r="P8" i="1" l="1"/>
  <c r="P23" i="1"/>
  <c r="P22" i="1"/>
  <c r="P21" i="1"/>
  <c r="P20" i="1"/>
  <c r="P19" i="1"/>
  <c r="P18" i="1"/>
  <c r="P17" i="1"/>
  <c r="P209" i="1"/>
  <c r="P208" i="1"/>
  <c r="P207" i="1"/>
  <c r="P206" i="1"/>
  <c r="P205" i="1"/>
  <c r="P204" i="1"/>
  <c r="P203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10" i="1"/>
  <c r="P45" i="1"/>
  <c r="P47" i="1"/>
  <c r="P38" i="1"/>
  <c r="P37" i="1"/>
  <c r="P36" i="1"/>
  <c r="P35" i="1"/>
  <c r="P34" i="1"/>
  <c r="P33" i="1"/>
  <c r="P41" i="1"/>
  <c r="P40" i="1"/>
  <c r="P39" i="1"/>
  <c r="T57" i="1"/>
  <c r="T58" i="1"/>
  <c r="P44" i="1"/>
  <c r="P43" i="1"/>
  <c r="P42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18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32" i="1"/>
  <c r="P31" i="1"/>
  <c r="P30" i="1"/>
  <c r="P29" i="1"/>
  <c r="P28" i="1"/>
  <c r="P9" i="1"/>
  <c r="P10" i="1"/>
  <c r="P11" i="1"/>
  <c r="P12" i="1"/>
  <c r="P13" i="1"/>
  <c r="P14" i="1"/>
  <c r="P15" i="1"/>
  <c r="P16" i="1"/>
  <c r="P24" i="1"/>
  <c r="P25" i="1"/>
  <c r="P26" i="1"/>
  <c r="P27" i="1"/>
  <c r="T56" i="1" l="1"/>
</calcChain>
</file>

<file path=xl/sharedStrings.xml><?xml version="1.0" encoding="utf-8"?>
<sst xmlns="http://schemas.openxmlformats.org/spreadsheetml/2006/main" count="1578" uniqueCount="406">
  <si>
    <t>Operator</t>
  </si>
  <si>
    <t>Date</t>
  </si>
  <si>
    <t>Electrode details</t>
  </si>
  <si>
    <t>% carbon</t>
  </si>
  <si>
    <t>thickness</t>
  </si>
  <si>
    <t>material</t>
  </si>
  <si>
    <t>Experimental Conditions</t>
  </si>
  <si>
    <t>Filename</t>
  </si>
  <si>
    <t>CARBON COMPOSITE ELECTRODE ASSESSMENT DATABASE</t>
  </si>
  <si>
    <t>e.g.</t>
  </si>
  <si>
    <t>BP</t>
  </si>
  <si>
    <t>graphite</t>
  </si>
  <si>
    <t>graphite1</t>
  </si>
  <si>
    <t>delta E (mV)</t>
  </si>
  <si>
    <t>Resistance</t>
  </si>
  <si>
    <t>(ohms)</t>
  </si>
  <si>
    <t>1 mM FeCN in 1 M KCl</t>
  </si>
  <si>
    <t>Cathodic results</t>
  </si>
  <si>
    <t>Epa (mV)</t>
  </si>
  <si>
    <t>Eha (mV)</t>
  </si>
  <si>
    <t>Epc (mV)</t>
  </si>
  <si>
    <t>Ehc (mV)</t>
  </si>
  <si>
    <t>Anodic results</t>
  </si>
  <si>
    <t>No.</t>
  </si>
  <si>
    <t>Cur Ipa (A)</t>
  </si>
  <si>
    <t>Curr Ipc (A)</t>
  </si>
  <si>
    <t xml:space="preserve">Oct 2012 - </t>
  </si>
  <si>
    <t>A</t>
  </si>
  <si>
    <t>C</t>
  </si>
  <si>
    <t>B</t>
  </si>
  <si>
    <t>AFM</t>
  </si>
  <si>
    <t>MWCNT(ViC)</t>
  </si>
  <si>
    <t>&gt;25</t>
  </si>
  <si>
    <t>25MWCNTViC3A pt2 AgAgCl5 1mM K3Fe(CN)6 1M KCl</t>
  </si>
  <si>
    <t>25MWCNTViC3B pt2 AgAgCl5 1mM K3Fe(CN)6 1M KCl</t>
  </si>
  <si>
    <t>Visually B is more pocked than A which is very uniform</t>
  </si>
  <si>
    <t>25MWCNTViC3C pt2 AgAgCl5 1mM K3Fe(CN)6 1M KCl</t>
  </si>
  <si>
    <t>25MWCNTViC2A pt2 AgAgCl5 1mM K3Fe(CN)6 1M KCl (2)</t>
  </si>
  <si>
    <t>25MWCNTViC2B pt2 AgAgCl5 1mM K3Fe(CN)6 1M KCl (2)</t>
  </si>
  <si>
    <t>25MWCNTViC2C pt2 AgAgCl5 1mM K3Fe(CN)6 1M KCl(2)</t>
  </si>
  <si>
    <t>25MWCNTViC1A pt2 AgAgCl5 1mM K3Fe(CN)6 1M KCl</t>
  </si>
  <si>
    <t>25MWCNTViC1B pt2 AgAgCl5 1mM K3Fe(CN)6 1M KCl</t>
  </si>
  <si>
    <t>25MWCNTViC1C pt2 AgAgCl5 1mM K3Fe(CN)6 1M KCl</t>
  </si>
  <si>
    <t>Really bad or nothing</t>
  </si>
  <si>
    <t>MWCNT(GEL)</t>
  </si>
  <si>
    <t>30MWCTNGEL3A Pt2 AgAgCl5 1mM K3Fe(CN)6 1M KCl (2)</t>
  </si>
  <si>
    <t>30MWCTNGEL3B Pt2 AgAgCl5 1mM K3Fe(CN)6 1M KCl</t>
  </si>
  <si>
    <t xml:space="preserve">These conduct </t>
  </si>
  <si>
    <t>and that is about it</t>
  </si>
  <si>
    <t>30MWCTNGEL3C Pt2 AgAgCl5 1mM K3Fe(CN)6 1M KCl</t>
  </si>
  <si>
    <t>30MWCTNGEL2A Pt2 AgAgCl5 1mM K3Fe(CN)6 1M KCl</t>
  </si>
  <si>
    <t>30MWCTNGEL2B Pt2 AgAgCl5 1mM K3Fe(CN)6 1M KCl</t>
  </si>
  <si>
    <t>30MWCTNGEL2C Pt2 AgAgCl5 1mM K3Fe(CN)6 1M KCl</t>
  </si>
  <si>
    <t>30MWCTNGEL1A Pt2 AgAgCl5 1mM K3Fe(CN)6 1M KCl</t>
  </si>
  <si>
    <t>30MWCTNGEL1B Pt2 AgAgCl5 1mM K3Fe(CN)6 1M KCl (2)</t>
  </si>
  <si>
    <t xml:space="preserve">30MWCTNGEL1C Pt2 AgAgCl5 1mM K3Fe(CN)6 1M KCl </t>
  </si>
  <si>
    <t>1 mM Dopamine in PBS</t>
  </si>
  <si>
    <t>25MWCNTViC1A pt2 AgAgCl5 1mM dopamine in PBS</t>
  </si>
  <si>
    <t>25MWCNTViC1B pt2 AgAgCl5 1mM dopamine in PBS</t>
  </si>
  <si>
    <t>25MWCNTViC1C pt2 AgAgCl5 1mM dopamine in PBS</t>
  </si>
  <si>
    <t>25MWCNTViC3A pt2 AgAgCl5 1mM dopamine in PBS</t>
  </si>
  <si>
    <t>25MWCNTViC3B pt2 AgAgCl5 1mM dopamine in PBS</t>
  </si>
  <si>
    <t>25MWCNTViC3C pt2 AgAgCl5 1mM dopamine in PBS</t>
  </si>
  <si>
    <t>25MWCNTViC2A pt2 AgAgCl5 1mM dopamine in PBS</t>
  </si>
  <si>
    <t>25MWCNTViC2B pt2 AgAgCl5 1mM dopamine in PBS</t>
  </si>
  <si>
    <t>25MWCNTViC2C pt2 AgAgCl5 1mM dopamine in PBS</t>
  </si>
  <si>
    <t>25MWCNTGel3A pt2 AgAgCl5 1mM dopamine in PBS</t>
  </si>
  <si>
    <t>25MWCNTGel3B pt2 AgAgCl5 1mM dopamine in PBS</t>
  </si>
  <si>
    <t>25MWCNTGel3C pt2 AgAgCl5 1mM dopamine in PBS</t>
  </si>
  <si>
    <t>25MWCNTGel2A pt2 AgAgCl5 1mM dopamine in PBS</t>
  </si>
  <si>
    <t>25MWCNTGel2B pt2 AgAgCl5 1mM dopamine in PBS</t>
  </si>
  <si>
    <t>25MWCNTGel2C pt2 AgAgCl5 1mM dopamine in PBS</t>
  </si>
  <si>
    <t>25MWCNTGel1A pt2 AgAgCl5 1mM dopamine in PBS</t>
  </si>
  <si>
    <t>25MWCNTGel1B pt2 AgAgCl5 1mM dopamine in PBS</t>
  </si>
  <si>
    <t>25MWCNTGel1C pt2 AgAgCl5 1mM dopamine in PBS</t>
  </si>
  <si>
    <t>1 mM Ruthenium Hexamine in 1 M KCl</t>
  </si>
  <si>
    <t>25MWCNTViC3A pt2 AgAgCl5 1mM Ruthenium Hexamine in 1 M KCl</t>
  </si>
  <si>
    <t>25MWCNTViC3B pt2 AgAgCl5 1mM Ruthenium Hexamine in 1 M KCl</t>
  </si>
  <si>
    <t>25MWCNTViC1A pt2 AgAgCl5 1mM Ruthenium Hexamine in 1 M KCl</t>
  </si>
  <si>
    <t>25MWCNTViC1B pt2 AgAgCl5 1mM Ruthenium Hexamine in 1 M KCl</t>
  </si>
  <si>
    <t>25MWCNTViC1C pt2 AgAgCl5 1mM Ruthenium Hexamine in 1 M KCl</t>
  </si>
  <si>
    <t>25MWCNTViC2A pt2 AgAgCl5 1mM Ruthenium Hexamine in 1 M KCl</t>
  </si>
  <si>
    <t>25MWCNTViC2B pt2 AgAgCl5 1mM Ruthenium Hexamine in 1 M KCl</t>
  </si>
  <si>
    <t>25MWCNTViC3C pt2 AgAgCl5 1mM Ruthenium Hexamine in 1 M KCl</t>
  </si>
  <si>
    <t>30MWCNTGel3A pt2 AgAgCl5 1mM Ruthenium Hexamine in 1 M KCl</t>
  </si>
  <si>
    <t>30MWCNTGel3B pt2 AgAgCl5 1mM Ruthenium Hexamine in 1 M KCl</t>
  </si>
  <si>
    <t>30MWCNTGel3C pt2 AgAgCl5 1mM Ruthenium Hexamine in 1 M KCl</t>
  </si>
  <si>
    <t>30MWCNTGel2A pt2 AgAgCl5 1mM Ruthenium Hexamine in 1 M KCl</t>
  </si>
  <si>
    <t>30MWCNTGel2B pt2 AgAgCl5 1mM Ruthenium Hexamine in 1 M KCl</t>
  </si>
  <si>
    <t>30MWCNTGel2C pt2 AgAgCl5 1mM Ruthenium Hexamine in 1 M KCl (2)</t>
  </si>
  <si>
    <t>30MWCNTGel1A pt2 AgAgCl5 1mM Ruthenium Hexamine in 1 M KCl</t>
  </si>
  <si>
    <t>30MWCNTGelB pt2 AgAgCl5 1mM Ruthenium Hexamine in 1 M KCl</t>
  </si>
  <si>
    <t>30MWCNTGel1C pt2 AgAgCl5 1mM Ruthenium Hexamine in 1 M KCl (2)</t>
  </si>
  <si>
    <t>25MWCNTViC2C pt2 AgAgCl5 1mM Ruthenium Hexamine in 1 M KCl</t>
  </si>
  <si>
    <t>IT</t>
  </si>
  <si>
    <t>GR402C test (3)</t>
  </si>
  <si>
    <t>GR402B test (2)</t>
  </si>
  <si>
    <t>GR402A test (2)</t>
  </si>
  <si>
    <t>GR402-5A test (2)</t>
  </si>
  <si>
    <t xml:space="preserve">GR402-5B test (2) </t>
  </si>
  <si>
    <t>GR402-5C test (3)</t>
  </si>
  <si>
    <t>GR403A test (2)</t>
  </si>
  <si>
    <t>GR403B test (2)</t>
  </si>
  <si>
    <t>GR403C test (3)</t>
  </si>
  <si>
    <t>GR404A test (2)</t>
  </si>
  <si>
    <t>GR404B test (2)</t>
  </si>
  <si>
    <t>GR404C test (2)</t>
  </si>
  <si>
    <t>GR302A test (2)</t>
  </si>
  <si>
    <t>GR302B test (2) (interference)</t>
  </si>
  <si>
    <t>GR302C test (2)</t>
  </si>
  <si>
    <t>GR302-5A test (2)</t>
  </si>
  <si>
    <t>GR302-5B test (2)</t>
  </si>
  <si>
    <t>GR302-5C test (2)</t>
  </si>
  <si>
    <t>GR303A test (2)</t>
  </si>
  <si>
    <t>GR303B test (2)</t>
  </si>
  <si>
    <t>GR304A test (2)</t>
  </si>
  <si>
    <t xml:space="preserve">GR304B test (2) </t>
  </si>
  <si>
    <t>SK</t>
  </si>
  <si>
    <t>glassy carbon</t>
  </si>
  <si>
    <t>GC602A(2)</t>
  </si>
  <si>
    <t>GC602B(2)</t>
  </si>
  <si>
    <t>GC602-5A(2)</t>
  </si>
  <si>
    <t>GC602-5B(2)</t>
  </si>
  <si>
    <t>GC602-5C(2)</t>
  </si>
  <si>
    <t>GC603A(2)</t>
  </si>
  <si>
    <t>GC603B(2)</t>
  </si>
  <si>
    <t>GC603C(2)</t>
  </si>
  <si>
    <t>GC604A(2)</t>
  </si>
  <si>
    <t>GC604B(2)</t>
  </si>
  <si>
    <t>GC604C(2)</t>
  </si>
  <si>
    <t>GC502A(2)</t>
  </si>
  <si>
    <t>GC502B(1)</t>
  </si>
  <si>
    <t>GC502C(2)</t>
  </si>
  <si>
    <t>GC502.5A(2)</t>
  </si>
  <si>
    <t>GC502.5B(3)</t>
  </si>
  <si>
    <t>GC502.5C(2)</t>
  </si>
  <si>
    <t>GC503A(2)</t>
  </si>
  <si>
    <t>GC503B(3)</t>
  </si>
  <si>
    <t>GC503C(2)</t>
  </si>
  <si>
    <t>GC504A(2)</t>
  </si>
  <si>
    <t>GC504B(2)</t>
  </si>
  <si>
    <t>GC405C(2)</t>
  </si>
  <si>
    <t>GC402A(2)</t>
  </si>
  <si>
    <t>GC402B(2)</t>
  </si>
  <si>
    <t>GC402C(2)</t>
  </si>
  <si>
    <t>GC404A</t>
  </si>
  <si>
    <t>MWCNT</t>
  </si>
  <si>
    <t>MWCNT303A(3)</t>
  </si>
  <si>
    <t>MWCNT303B(2)</t>
  </si>
  <si>
    <t>MWCNT303C(2)</t>
  </si>
  <si>
    <t>MWCNT302.5A(2)</t>
  </si>
  <si>
    <t>MWCNT302.5B(2)</t>
  </si>
  <si>
    <t>MWCNT302.5C(2)</t>
  </si>
  <si>
    <t>MWCNT302A(2)</t>
  </si>
  <si>
    <t>MWCNT302B(2)</t>
  </si>
  <si>
    <t>MWCNT302C(3)</t>
  </si>
  <si>
    <t>MWCNT304A(2)</t>
  </si>
  <si>
    <t>MWCNT304B(2)</t>
  </si>
  <si>
    <t>MWCNT304C(2)</t>
  </si>
  <si>
    <t>Averge DeltaE</t>
  </si>
  <si>
    <t>Average Ipc</t>
  </si>
  <si>
    <t>Average Ipa</t>
  </si>
  <si>
    <t>ViC3A</t>
  </si>
  <si>
    <t>ViC3B</t>
  </si>
  <si>
    <t>ViC3C</t>
  </si>
  <si>
    <t>ViC2A</t>
  </si>
  <si>
    <t>ViC2B</t>
  </si>
  <si>
    <t>ViC2C</t>
  </si>
  <si>
    <t>ViC1A</t>
  </si>
  <si>
    <t>ViC1B</t>
  </si>
  <si>
    <t>ViC1C</t>
  </si>
  <si>
    <t>40Graph1C</t>
  </si>
  <si>
    <t>40Graph1B</t>
  </si>
  <si>
    <t>40Graph1A</t>
  </si>
  <si>
    <t>40Graph2A</t>
  </si>
  <si>
    <t>40Graph2B</t>
  </si>
  <si>
    <t>40Graph2C</t>
  </si>
  <si>
    <t>40Graph3A</t>
  </si>
  <si>
    <t>40Graph3B</t>
  </si>
  <si>
    <t>40Graph3C</t>
  </si>
  <si>
    <t>30Graph1A</t>
  </si>
  <si>
    <t>30Graph1B</t>
  </si>
  <si>
    <t>30Graph1C</t>
  </si>
  <si>
    <t>40Graph1.5A</t>
  </si>
  <si>
    <t>40Graph1.5B</t>
  </si>
  <si>
    <t>40Graph1.5C</t>
  </si>
  <si>
    <t>30Graph3A</t>
  </si>
  <si>
    <t>30Graph3B</t>
  </si>
  <si>
    <t>30Graph2A</t>
  </si>
  <si>
    <t>30Graph2B</t>
  </si>
  <si>
    <t>30Graph1.5C</t>
  </si>
  <si>
    <t>30Graph1.5B</t>
  </si>
  <si>
    <t>30Graph1.5A</t>
  </si>
  <si>
    <t>30Gel3A</t>
  </si>
  <si>
    <t>30Gel3B</t>
  </si>
  <si>
    <t>30Gel3C</t>
  </si>
  <si>
    <t>30Gel2A</t>
  </si>
  <si>
    <t>30Gel2B</t>
  </si>
  <si>
    <t>30Gel2C</t>
  </si>
  <si>
    <t>30Gel1A</t>
  </si>
  <si>
    <t>30Gel1B</t>
  </si>
  <si>
    <t>30Gel1C</t>
  </si>
  <si>
    <t>60GC1A</t>
  </si>
  <si>
    <t>60GC1B</t>
  </si>
  <si>
    <t>50GC1B</t>
  </si>
  <si>
    <t>60GC1.5A</t>
  </si>
  <si>
    <t>60GC1.5B</t>
  </si>
  <si>
    <t>60GC2A</t>
  </si>
  <si>
    <t>60GC2B</t>
  </si>
  <si>
    <t>60GC2C</t>
  </si>
  <si>
    <t>60GC3A</t>
  </si>
  <si>
    <t>60GC3B</t>
  </si>
  <si>
    <t>60GC3C</t>
  </si>
  <si>
    <t>50GC1A</t>
  </si>
  <si>
    <t>50GC1C</t>
  </si>
  <si>
    <t>50GC1.5A</t>
  </si>
  <si>
    <t>50GC1.5B</t>
  </si>
  <si>
    <t>50GC2A</t>
  </si>
  <si>
    <t>50GC2B</t>
  </si>
  <si>
    <t>50GC2C</t>
  </si>
  <si>
    <t>50GC3A</t>
  </si>
  <si>
    <t>50GC3B</t>
  </si>
  <si>
    <t>50GC3C</t>
  </si>
  <si>
    <t>40GC3A</t>
  </si>
  <si>
    <t>40GC1A</t>
  </si>
  <si>
    <t>40GC1B</t>
  </si>
  <si>
    <t>40GC1C</t>
  </si>
  <si>
    <t>30MWCNT1A</t>
  </si>
  <si>
    <t>30MWCNT1B</t>
  </si>
  <si>
    <t>30MWCNT1C</t>
  </si>
  <si>
    <t>30MWCNT1.5A</t>
  </si>
  <si>
    <t>30MWCNT1.5B</t>
  </si>
  <si>
    <t>30MWCNT1.5C</t>
  </si>
  <si>
    <t>30MWCNT2A</t>
  </si>
  <si>
    <t>30MWCNT2B</t>
  </si>
  <si>
    <t>30MWCNT2C</t>
  </si>
  <si>
    <t>30MWCNT3A</t>
  </si>
  <si>
    <t>30MWCNT3B</t>
  </si>
  <si>
    <t>30MWCNT3C</t>
  </si>
  <si>
    <t>25MWCNTViC2B2 Pt2 AgAgCl5 1mM dopamine in PBS</t>
  </si>
  <si>
    <t>25MWCNTViC2C2 Pt2 AgAgCl5 1mM dopamine in PBS</t>
  </si>
  <si>
    <t>D</t>
  </si>
  <si>
    <t>25MWCNTViC2D2 Pt2 AgAgCl5 1mM dopamine in PBS</t>
  </si>
  <si>
    <t>E</t>
  </si>
  <si>
    <t>25MWCNTViC2E2 Pt2 AgAgCl5 1mM dopamine in PBS</t>
  </si>
  <si>
    <t>F</t>
  </si>
  <si>
    <t>25MWCNTViC2F2 Pt2 AgAgCl5 1mM dopamine in PBS</t>
  </si>
  <si>
    <t>G</t>
  </si>
  <si>
    <t>25MWCNTViC2G2 Pt2 AgAgCl5 1mM dopamine in PBS</t>
  </si>
  <si>
    <t>25MWCNTViC2A2 Pt2 AgAgCl5 1mM dopamine in PBS(2)</t>
  </si>
  <si>
    <t>ViC2A2</t>
  </si>
  <si>
    <t>ViC2B2</t>
  </si>
  <si>
    <t>ViC2C2</t>
  </si>
  <si>
    <t>ViC2D2</t>
  </si>
  <si>
    <t>ViC2E2</t>
  </si>
  <si>
    <t>ViC2F2</t>
  </si>
  <si>
    <t>ViC2G2</t>
  </si>
  <si>
    <t>25MWCNTViC2A2 Pt2 AgAgCl5 1mM K3Fe(CN)6 1M KCl</t>
  </si>
  <si>
    <t>25MWCNTViC2B2 Pt2 AgAgCl5 1mM K3Fe(CN)6 1M KCl (2)</t>
  </si>
  <si>
    <t>25MWCNTViC2C2 Pt2 AgAgCl5 1mM K3Fe(CN)6 1M KCl (2)</t>
  </si>
  <si>
    <t>25MWCNTViC2D2 Pt2 AgAgCl5 1mM K3Fe(CN)6 1M KCl</t>
  </si>
  <si>
    <t>25MWCNTViC2E2 Pt2 AgAgCl5 1mM K3Fe(CN)6 1M KCl</t>
  </si>
  <si>
    <t>25MWCNTViC2F2 Pt2 AgAgCl5 1mM K3Fe(CN)6 1M KCl</t>
  </si>
  <si>
    <t>25MWCNTViC2G2 Pt2 AgAgCl5 1mM K3Fe(CN)6 1M KCl</t>
  </si>
  <si>
    <t>Ipa (mA)</t>
  </si>
  <si>
    <t>Ipc (mA)</t>
  </si>
  <si>
    <t>MWCNT302.5Cdop(1)</t>
  </si>
  <si>
    <t>mwcnt</t>
  </si>
  <si>
    <t>AH</t>
  </si>
  <si>
    <t>MWCNT302.5Bdop(1)</t>
  </si>
  <si>
    <t>MWCNT302.5Adop(1)</t>
  </si>
  <si>
    <t>Incorrectly performed</t>
  </si>
  <si>
    <t>MWCNT302Cdop(1)</t>
  </si>
  <si>
    <t>MWCNT302Bdop(1)</t>
  </si>
  <si>
    <t xml:space="preserve">AH </t>
  </si>
  <si>
    <t>MWCNT302Adop(1)</t>
  </si>
  <si>
    <t>MWCNT303Cdop(1)</t>
  </si>
  <si>
    <t>not present</t>
  </si>
  <si>
    <t>MWCNT303Bdop(1)</t>
  </si>
  <si>
    <t>MWCNT303Adop(1)</t>
  </si>
  <si>
    <t>MWCNT304Adop(1)</t>
  </si>
  <si>
    <t>MWCNT304Bdop(1)</t>
  </si>
  <si>
    <t>MWCNT304Cdop(1)</t>
  </si>
  <si>
    <t>GR404Cdop(1)</t>
  </si>
  <si>
    <t>GR404Bdop(1)</t>
  </si>
  <si>
    <t>GR404Adop(1)</t>
  </si>
  <si>
    <t>GR403Cdop(1)</t>
  </si>
  <si>
    <t>GR403Bdop(1)</t>
  </si>
  <si>
    <t>GR403Adop(1)</t>
  </si>
  <si>
    <t>GR402Cdop(1)</t>
  </si>
  <si>
    <t>GR402Bdop(2)</t>
  </si>
  <si>
    <t>GR402Adop(1)</t>
  </si>
  <si>
    <t>GR402-5Cdop(1)</t>
  </si>
  <si>
    <t>GR402-5Bdop(1)</t>
  </si>
  <si>
    <t>GR402-5Adop(1)</t>
  </si>
  <si>
    <t>GR304Bdop(1)</t>
  </si>
  <si>
    <t>GR304Adop(1)</t>
  </si>
  <si>
    <t>GR303Bdop(1)</t>
  </si>
  <si>
    <t>GR303Adop(1)</t>
  </si>
  <si>
    <t>GR302Cdop(1)</t>
  </si>
  <si>
    <t>GR302Bdop(1)</t>
  </si>
  <si>
    <t>GR302Adop(1)</t>
  </si>
  <si>
    <t>GR302-5Cdop(1)</t>
  </si>
  <si>
    <t>GR302-5Bdop(1)</t>
  </si>
  <si>
    <t>GR302-5Adop(1)</t>
  </si>
  <si>
    <t>GC604Cdop(1)</t>
  </si>
  <si>
    <t>GC604Bdop(1)</t>
  </si>
  <si>
    <t>GC604Adop(1)</t>
  </si>
  <si>
    <t>GC603Cdop(1)</t>
  </si>
  <si>
    <t>GC603Bdop(1)</t>
  </si>
  <si>
    <t>GC603Adop(1)</t>
  </si>
  <si>
    <t>GC602Bdop(1)</t>
  </si>
  <si>
    <t>GC602Adop(1)</t>
  </si>
  <si>
    <t>GC602-5Cdop(1)</t>
  </si>
  <si>
    <t>GC602-5Bdop(1)</t>
  </si>
  <si>
    <t>GC602-5Adop(1)</t>
  </si>
  <si>
    <t>GC504Cdop(1)</t>
  </si>
  <si>
    <t>GC504Bdop(1)</t>
  </si>
  <si>
    <t>GC504Adop(1)</t>
  </si>
  <si>
    <t>GC503Cdop(1)</t>
  </si>
  <si>
    <t>GC503Bdop(1)</t>
  </si>
  <si>
    <t>GC503Adop(1)</t>
  </si>
  <si>
    <t>GC502Cdop(1)</t>
  </si>
  <si>
    <t>GC502Bdop(1)</t>
  </si>
  <si>
    <t>GC502Adop(1)</t>
  </si>
  <si>
    <t>GC502-5Cdop(1)</t>
  </si>
  <si>
    <t>GC502-5Bdop(1)</t>
  </si>
  <si>
    <t>GC502-5Adop(1)</t>
  </si>
  <si>
    <t>MWCNT304Cru(1)</t>
  </si>
  <si>
    <t>1 mM Ru(NH3)6 in KCl</t>
  </si>
  <si>
    <t xml:space="preserve">mwcnt </t>
  </si>
  <si>
    <t>MWCNT304Bru(1)</t>
  </si>
  <si>
    <t>MWCNT304Aru(1)</t>
  </si>
  <si>
    <t>MWCNT303Cru(1)</t>
  </si>
  <si>
    <t>MWCNT303Bru(1)</t>
  </si>
  <si>
    <t>MWCNT303Aru(1)</t>
  </si>
  <si>
    <t>OVERFLOW</t>
  </si>
  <si>
    <t>MWCNT302Cru(1)</t>
  </si>
  <si>
    <t>MWCNT302Bru(1)</t>
  </si>
  <si>
    <t>MWCNT302Aru(1)</t>
  </si>
  <si>
    <t>MWCNT302-5Cru(1)</t>
  </si>
  <si>
    <t>MWCNT302-5Bru(1)</t>
  </si>
  <si>
    <t>MWCNT302-5Aru(1)</t>
  </si>
  <si>
    <t>GR404Cru(1)</t>
  </si>
  <si>
    <t>GR404Bru(1)</t>
  </si>
  <si>
    <t>GR404Aru(1)</t>
  </si>
  <si>
    <t>GR403Cru(1)</t>
  </si>
  <si>
    <t>GR403Bru(1)</t>
  </si>
  <si>
    <t>GR403Aru(1)</t>
  </si>
  <si>
    <t>GR402Cru(1)</t>
  </si>
  <si>
    <t>GR402Bru(1)</t>
  </si>
  <si>
    <t>GR402Aru(1)</t>
  </si>
  <si>
    <t>GR402-5Cru(1)</t>
  </si>
  <si>
    <t>GR402-5Bru(1)</t>
  </si>
  <si>
    <t>GR402-5Aru(1)</t>
  </si>
  <si>
    <t>GR304Bru(1)</t>
  </si>
  <si>
    <t>GR304Aru(1)</t>
  </si>
  <si>
    <t>GR303Bru(1)</t>
  </si>
  <si>
    <t>GR303Aru(1)</t>
  </si>
  <si>
    <t>GR302Cru(1)</t>
  </si>
  <si>
    <t>GR302Bru(1)</t>
  </si>
  <si>
    <t>GR302Aru(1)</t>
  </si>
  <si>
    <t>GR302-5Cru(1)</t>
  </si>
  <si>
    <t>GR302-5Bru(1)</t>
  </si>
  <si>
    <t>GR302-5Aru(1)</t>
  </si>
  <si>
    <t>GR204Cru(1)</t>
  </si>
  <si>
    <t>GR204Bru(1)</t>
  </si>
  <si>
    <t xml:space="preserve">SEE PEAK </t>
  </si>
  <si>
    <t xml:space="preserve">CAN'T </t>
  </si>
  <si>
    <t>GR204Aru(1)</t>
  </si>
  <si>
    <t>GR203Cru(1)</t>
  </si>
  <si>
    <t>GR203Bru(1)</t>
  </si>
  <si>
    <t>OBTAIN</t>
  </si>
  <si>
    <t xml:space="preserve">CANNOT </t>
  </si>
  <si>
    <t>CANNOT</t>
  </si>
  <si>
    <t>GR203Aru(2)</t>
  </si>
  <si>
    <t>GR203Aru(1)</t>
  </si>
  <si>
    <t>GR202Cru(1)</t>
  </si>
  <si>
    <t>GR202Bru(1)</t>
  </si>
  <si>
    <t>GR202Aru(1)</t>
  </si>
  <si>
    <t>GR202-5Cru(1)</t>
  </si>
  <si>
    <t>GR202-5Bru(1)</t>
  </si>
  <si>
    <t>GR202-5Aru(1)</t>
  </si>
  <si>
    <t>GC604Cru(1)</t>
  </si>
  <si>
    <t>GC604Bru(1)</t>
  </si>
  <si>
    <t>GC604Aru(1)</t>
  </si>
  <si>
    <t>GC603Cru(1)</t>
  </si>
  <si>
    <t>GC603Bru(1)</t>
  </si>
  <si>
    <t>GC603Aru(1)</t>
  </si>
  <si>
    <t>GC602Bru(1)</t>
  </si>
  <si>
    <t>GC602Aru(1)</t>
  </si>
  <si>
    <t>GC602-5Cru(1)</t>
  </si>
  <si>
    <t>GC602-5Bru(1)</t>
  </si>
  <si>
    <t>GC602-5Aru(1)</t>
  </si>
  <si>
    <t>GC504Cru(1)</t>
  </si>
  <si>
    <t>GC504Bru(1)</t>
  </si>
  <si>
    <t>GC504Aru(1)</t>
  </si>
  <si>
    <t>GC503Cru(1)</t>
  </si>
  <si>
    <t>GC503Bru(1)</t>
  </si>
  <si>
    <t>GC503Aru(1)</t>
  </si>
  <si>
    <t>GC502Cru(1)</t>
  </si>
  <si>
    <t>GC502Bru(1)</t>
  </si>
  <si>
    <t>GC502Aru(1)</t>
  </si>
  <si>
    <t>GC502-5Cru(1)</t>
  </si>
  <si>
    <t>GC502-5Bru(1)</t>
  </si>
  <si>
    <t>GC502-5Aru(1)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</si>
</sst>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6" tint="-0.49998474074526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Alignment="1">
      <alignment horizontal="right"/>
    </xf>
    <xf numFmtId="14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11" fontId="5" fillId="2" borderId="0" xfId="0" applyNumberFormat="1" applyFont="1" applyFill="1" applyAlignment="1">
      <alignment horizontal="center"/>
    </xf>
    <xf numFmtId="0" fontId="0" fillId="2" borderId="0" xfId="0" applyFill="1" applyAlignment="1">
      <alignment horizontal="center"/>
    </xf>
    <xf numFmtId="11" fontId="0" fillId="2" borderId="0" xfId="0" applyNumberForma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1" fontId="5" fillId="3" borderId="0" xfId="0" applyNumberFormat="1" applyFont="1" applyFill="1" applyAlignment="1">
      <alignment horizontal="center"/>
    </xf>
    <xf numFmtId="0" fontId="0" fillId="3" borderId="0" xfId="0" applyFill="1" applyAlignment="1">
      <alignment horizontal="center"/>
    </xf>
    <xf numFmtId="11" fontId="0" fillId="3" borderId="0" xfId="0" applyNumberFormat="1" applyFill="1" applyAlignment="1">
      <alignment horizontal="center"/>
    </xf>
    <xf numFmtId="1" fontId="5" fillId="2" borderId="0" xfId="0" applyNumberFormat="1" applyFont="1" applyFill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1" fontId="0" fillId="0" borderId="0" xfId="0" applyNumberFormat="1"/>
    <xf numFmtId="0" fontId="0" fillId="4" borderId="0" xfId="0" applyFill="1" applyAlignment="1">
      <alignment horizontal="center"/>
    </xf>
    <xf numFmtId="11" fontId="0" fillId="4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4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8" fillId="3" borderId="0" xfId="0" applyFont="1" applyFill="1" applyAlignment="1">
      <alignment horizontal="center"/>
    </xf>
    <xf numFmtId="11" fontId="8" fillId="3" borderId="0" xfId="0" applyNumberFormat="1" applyFont="1" applyFill="1" applyAlignment="1">
      <alignment horizontal="center"/>
    </xf>
    <xf numFmtId="0" fontId="8" fillId="2" borderId="0" xfId="0" applyFont="1" applyFill="1" applyAlignment="1">
      <alignment horizontal="center"/>
    </xf>
    <xf numFmtId="11" fontId="8" fillId="2" borderId="0" xfId="0" applyNumberFormat="1" applyFont="1" applyFill="1" applyAlignment="1">
      <alignment horizontal="center"/>
    </xf>
    <xf numFmtId="0" fontId="8" fillId="0" borderId="0" xfId="0" applyFont="1"/>
    <xf numFmtId="164" fontId="0" fillId="0" borderId="0" xfId="0" applyNumberForma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1" fontId="0" fillId="3" borderId="0" xfId="0" applyNumberFormat="1" applyFill="1" applyAlignment="1">
      <alignment horizontal="center"/>
    </xf>
    <xf numFmtId="0" fontId="0" fillId="0" borderId="0" xfId="0" applyFont="1" applyFill="1" applyAlignment="1">
      <alignment horizontal="center"/>
    </xf>
    <xf numFmtId="165" fontId="0" fillId="0" borderId="0" xfId="0" applyNumberFormat="1" applyAlignment="1">
      <alignment horizontal="center"/>
    </xf>
    <xf numFmtId="0" fontId="0" fillId="5" borderId="0" xfId="0" applyFont="1" applyFill="1"/>
    <xf numFmtId="14" fontId="0" fillId="5" borderId="0" xfId="0" applyNumberFormat="1" applyFont="1" applyFill="1" applyAlignment="1">
      <alignment horizontal="center"/>
    </xf>
    <xf numFmtId="0" fontId="0" fillId="5" borderId="0" xfId="0" applyFont="1" applyFill="1" applyAlignment="1">
      <alignment horizontal="center"/>
    </xf>
    <xf numFmtId="11" fontId="0" fillId="5" borderId="0" xfId="0" applyNumberFormat="1" applyFont="1" applyFill="1" applyAlignment="1">
      <alignment horizontal="center"/>
    </xf>
    <xf numFmtId="164" fontId="0" fillId="5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Potassium ferricyande Delta</a:t>
            </a:r>
            <a:r>
              <a:rPr lang="en-US" baseline="0"/>
              <a:t> E at various electrodes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0231710847660571E-2"/>
          <c:y val="0.11848063827027602"/>
          <c:w val="0.95470832532112049"/>
          <c:h val="0.60551136672272321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Sheet1!$A$8:$A$94</c:f>
              <c:strCache>
                <c:ptCount val="87"/>
                <c:pt idx="0">
                  <c:v>ViC3A</c:v>
                </c:pt>
                <c:pt idx="1">
                  <c:v>ViC3B</c:v>
                </c:pt>
                <c:pt idx="2">
                  <c:v>ViC3C</c:v>
                </c:pt>
                <c:pt idx="3">
                  <c:v>ViC2A</c:v>
                </c:pt>
                <c:pt idx="4">
                  <c:v>ViC2B</c:v>
                </c:pt>
                <c:pt idx="5">
                  <c:v>ViC2C</c:v>
                </c:pt>
                <c:pt idx="6">
                  <c:v>ViC1A</c:v>
                </c:pt>
                <c:pt idx="7">
                  <c:v>ViC1B</c:v>
                </c:pt>
                <c:pt idx="8">
                  <c:v>ViC1C</c:v>
                </c:pt>
                <c:pt idx="9">
                  <c:v>ViC2A2</c:v>
                </c:pt>
                <c:pt idx="10">
                  <c:v>ViC2B2</c:v>
                </c:pt>
                <c:pt idx="11">
                  <c:v>ViC2C2</c:v>
                </c:pt>
                <c:pt idx="12">
                  <c:v>ViC2D2</c:v>
                </c:pt>
                <c:pt idx="13">
                  <c:v>ViC2E2</c:v>
                </c:pt>
                <c:pt idx="14">
                  <c:v>ViC2F2</c:v>
                </c:pt>
                <c:pt idx="15">
                  <c:v>ViC2G2</c:v>
                </c:pt>
                <c:pt idx="16">
                  <c:v>30Gel3A</c:v>
                </c:pt>
                <c:pt idx="17">
                  <c:v>30Gel3B</c:v>
                </c:pt>
                <c:pt idx="18">
                  <c:v>30Gel3C</c:v>
                </c:pt>
                <c:pt idx="19">
                  <c:v>30Gel2A</c:v>
                </c:pt>
                <c:pt idx="20">
                  <c:v>30Gel2B</c:v>
                </c:pt>
                <c:pt idx="21">
                  <c:v>30Gel2C</c:v>
                </c:pt>
                <c:pt idx="22">
                  <c:v>30Gel1A</c:v>
                </c:pt>
                <c:pt idx="23">
                  <c:v>30Gel1B</c:v>
                </c:pt>
                <c:pt idx="24">
                  <c:v>30Gel1C</c:v>
                </c:pt>
                <c:pt idx="25">
                  <c:v>30MWCNT1A</c:v>
                </c:pt>
                <c:pt idx="26">
                  <c:v>30MWCNT1B</c:v>
                </c:pt>
                <c:pt idx="27">
                  <c:v>30MWCNT1C</c:v>
                </c:pt>
                <c:pt idx="28">
                  <c:v>30MWCNT1.5A</c:v>
                </c:pt>
                <c:pt idx="29">
                  <c:v>30MWCNT1.5B</c:v>
                </c:pt>
                <c:pt idx="30">
                  <c:v>30MWCNT1.5C</c:v>
                </c:pt>
                <c:pt idx="31">
                  <c:v>30MWCNT2A</c:v>
                </c:pt>
                <c:pt idx="32">
                  <c:v>30MWCNT2B</c:v>
                </c:pt>
                <c:pt idx="33">
                  <c:v>30MWCNT2C</c:v>
                </c:pt>
                <c:pt idx="34">
                  <c:v>30MWCNT3A</c:v>
                </c:pt>
                <c:pt idx="35">
                  <c:v>30MWCNT3B</c:v>
                </c:pt>
                <c:pt idx="36">
                  <c:v>30MWCNT3C</c:v>
                </c:pt>
                <c:pt idx="37">
                  <c:v>40Graph1A</c:v>
                </c:pt>
                <c:pt idx="38">
                  <c:v>40Graph1B</c:v>
                </c:pt>
                <c:pt idx="39">
                  <c:v>40Graph1C</c:v>
                </c:pt>
                <c:pt idx="40">
                  <c:v>40Graph1.5A</c:v>
                </c:pt>
                <c:pt idx="41">
                  <c:v>40Graph1.5B</c:v>
                </c:pt>
                <c:pt idx="42">
                  <c:v>40Graph1.5C</c:v>
                </c:pt>
                <c:pt idx="43">
                  <c:v>40Graph2A</c:v>
                </c:pt>
                <c:pt idx="44">
                  <c:v>40Graph2B</c:v>
                </c:pt>
                <c:pt idx="45">
                  <c:v>40Graph2C</c:v>
                </c:pt>
                <c:pt idx="46">
                  <c:v>40Graph3A</c:v>
                </c:pt>
                <c:pt idx="47">
                  <c:v>40Graph3B</c:v>
                </c:pt>
                <c:pt idx="48">
                  <c:v>40Graph3C</c:v>
                </c:pt>
                <c:pt idx="49">
                  <c:v>30Graph1A</c:v>
                </c:pt>
                <c:pt idx="50">
                  <c:v>30Graph1B</c:v>
                </c:pt>
                <c:pt idx="51">
                  <c:v>30Graph1C</c:v>
                </c:pt>
                <c:pt idx="52">
                  <c:v>30Graph1.5A</c:v>
                </c:pt>
                <c:pt idx="53">
                  <c:v>30Graph1.5B</c:v>
                </c:pt>
                <c:pt idx="54">
                  <c:v>30Graph1.5C</c:v>
                </c:pt>
                <c:pt idx="55">
                  <c:v>30Graph2A</c:v>
                </c:pt>
                <c:pt idx="56">
                  <c:v>30Graph2B</c:v>
                </c:pt>
                <c:pt idx="57">
                  <c:v>30Graph3A</c:v>
                </c:pt>
                <c:pt idx="58">
                  <c:v>30Graph3B</c:v>
                </c:pt>
                <c:pt idx="59">
                  <c:v>60GC1A</c:v>
                </c:pt>
                <c:pt idx="60">
                  <c:v>60GC1B</c:v>
                </c:pt>
                <c:pt idx="62">
                  <c:v>60GC1.5A</c:v>
                </c:pt>
                <c:pt idx="63">
                  <c:v>60GC1.5B</c:v>
                </c:pt>
                <c:pt idx="64">
                  <c:v>60GC1.5A</c:v>
                </c:pt>
                <c:pt idx="65">
                  <c:v>60GC2A</c:v>
                </c:pt>
                <c:pt idx="66">
                  <c:v>60GC2B</c:v>
                </c:pt>
                <c:pt idx="67">
                  <c:v>60GC2C</c:v>
                </c:pt>
                <c:pt idx="68">
                  <c:v>60GC3A</c:v>
                </c:pt>
                <c:pt idx="69">
                  <c:v>60GC3B</c:v>
                </c:pt>
                <c:pt idx="70">
                  <c:v>60GC3C</c:v>
                </c:pt>
                <c:pt idx="71">
                  <c:v>50GC1A</c:v>
                </c:pt>
                <c:pt idx="72">
                  <c:v>50GC1B</c:v>
                </c:pt>
                <c:pt idx="73">
                  <c:v>50GC1C</c:v>
                </c:pt>
                <c:pt idx="74">
                  <c:v>50GC1.5A</c:v>
                </c:pt>
                <c:pt idx="75">
                  <c:v>50GC1.5B</c:v>
                </c:pt>
                <c:pt idx="76">
                  <c:v>50GC1.5A</c:v>
                </c:pt>
                <c:pt idx="77">
                  <c:v>50GC2A</c:v>
                </c:pt>
                <c:pt idx="78">
                  <c:v>50GC2B</c:v>
                </c:pt>
                <c:pt idx="79">
                  <c:v>50GC2C</c:v>
                </c:pt>
                <c:pt idx="80">
                  <c:v>50GC3A</c:v>
                </c:pt>
                <c:pt idx="81">
                  <c:v>50GC3B</c:v>
                </c:pt>
                <c:pt idx="82">
                  <c:v>50GC3C</c:v>
                </c:pt>
                <c:pt idx="83">
                  <c:v>40GC1A</c:v>
                </c:pt>
                <c:pt idx="84">
                  <c:v>40GC1B</c:v>
                </c:pt>
                <c:pt idx="85">
                  <c:v>40GC1C</c:v>
                </c:pt>
                <c:pt idx="86">
                  <c:v>40GC3A</c:v>
                </c:pt>
              </c:strCache>
            </c:strRef>
          </c:cat>
          <c:val>
            <c:numRef>
              <c:f>Sheet1!$P$8:$P$94</c:f>
              <c:numCache>
                <c:formatCode>General</c:formatCode>
                <c:ptCount val="87"/>
                <c:pt idx="0">
                  <c:v>82</c:v>
                </c:pt>
                <c:pt idx="1">
                  <c:v>88</c:v>
                </c:pt>
                <c:pt idx="2">
                  <c:v>96</c:v>
                </c:pt>
                <c:pt idx="3">
                  <c:v>92</c:v>
                </c:pt>
                <c:pt idx="4">
                  <c:v>90</c:v>
                </c:pt>
                <c:pt idx="5">
                  <c:v>90</c:v>
                </c:pt>
                <c:pt idx="6">
                  <c:v>92</c:v>
                </c:pt>
                <c:pt idx="7">
                  <c:v>90</c:v>
                </c:pt>
                <c:pt idx="8">
                  <c:v>82</c:v>
                </c:pt>
                <c:pt idx="9">
                  <c:v>76</c:v>
                </c:pt>
                <c:pt idx="10">
                  <c:v>80</c:v>
                </c:pt>
                <c:pt idx="11">
                  <c:v>80</c:v>
                </c:pt>
                <c:pt idx="12">
                  <c:v>76</c:v>
                </c:pt>
                <c:pt idx="13">
                  <c:v>82</c:v>
                </c:pt>
                <c:pt idx="14">
                  <c:v>78</c:v>
                </c:pt>
                <c:pt idx="15">
                  <c:v>82</c:v>
                </c:pt>
                <c:pt idx="16">
                  <c:v>152</c:v>
                </c:pt>
                <c:pt idx="17">
                  <c:v>156</c:v>
                </c:pt>
                <c:pt idx="18">
                  <c:v>144</c:v>
                </c:pt>
                <c:pt idx="19">
                  <c:v>158</c:v>
                </c:pt>
                <c:pt idx="20">
                  <c:v>162</c:v>
                </c:pt>
                <c:pt idx="21">
                  <c:v>178</c:v>
                </c:pt>
                <c:pt idx="22">
                  <c:v>142</c:v>
                </c:pt>
                <c:pt idx="23">
                  <c:v>136</c:v>
                </c:pt>
                <c:pt idx="24">
                  <c:v>130</c:v>
                </c:pt>
                <c:pt idx="25">
                  <c:v>152</c:v>
                </c:pt>
                <c:pt idx="26">
                  <c:v>131</c:v>
                </c:pt>
                <c:pt idx="27">
                  <c:v>115</c:v>
                </c:pt>
                <c:pt idx="28">
                  <c:v>157</c:v>
                </c:pt>
                <c:pt idx="29">
                  <c:v>126</c:v>
                </c:pt>
                <c:pt idx="30">
                  <c:v>122</c:v>
                </c:pt>
                <c:pt idx="31">
                  <c:v>197</c:v>
                </c:pt>
                <c:pt idx="32">
                  <c:v>159</c:v>
                </c:pt>
                <c:pt idx="33">
                  <c:v>144</c:v>
                </c:pt>
                <c:pt idx="34">
                  <c:v>143</c:v>
                </c:pt>
                <c:pt idx="35">
                  <c:v>135</c:v>
                </c:pt>
                <c:pt idx="36">
                  <c:v>129</c:v>
                </c:pt>
                <c:pt idx="37">
                  <c:v>102</c:v>
                </c:pt>
                <c:pt idx="38">
                  <c:v>88</c:v>
                </c:pt>
                <c:pt idx="39">
                  <c:v>102</c:v>
                </c:pt>
                <c:pt idx="40">
                  <c:v>104</c:v>
                </c:pt>
                <c:pt idx="41">
                  <c:v>96</c:v>
                </c:pt>
                <c:pt idx="42">
                  <c:v>134</c:v>
                </c:pt>
                <c:pt idx="43">
                  <c:v>92</c:v>
                </c:pt>
                <c:pt idx="44">
                  <c:v>90</c:v>
                </c:pt>
                <c:pt idx="45">
                  <c:v>94</c:v>
                </c:pt>
                <c:pt idx="46">
                  <c:v>88</c:v>
                </c:pt>
                <c:pt idx="47">
                  <c:v>82</c:v>
                </c:pt>
                <c:pt idx="48">
                  <c:v>84</c:v>
                </c:pt>
                <c:pt idx="49">
                  <c:v>154</c:v>
                </c:pt>
                <c:pt idx="50">
                  <c:v>148</c:v>
                </c:pt>
                <c:pt idx="51">
                  <c:v>118</c:v>
                </c:pt>
                <c:pt idx="52">
                  <c:v>112</c:v>
                </c:pt>
                <c:pt idx="53">
                  <c:v>120</c:v>
                </c:pt>
                <c:pt idx="54">
                  <c:v>110</c:v>
                </c:pt>
                <c:pt idx="55">
                  <c:v>116</c:v>
                </c:pt>
                <c:pt idx="56">
                  <c:v>112</c:v>
                </c:pt>
                <c:pt idx="57">
                  <c:v>124</c:v>
                </c:pt>
                <c:pt idx="58">
                  <c:v>126</c:v>
                </c:pt>
                <c:pt idx="59">
                  <c:v>98</c:v>
                </c:pt>
                <c:pt idx="60">
                  <c:v>100</c:v>
                </c:pt>
                <c:pt idx="62">
                  <c:v>112</c:v>
                </c:pt>
                <c:pt idx="63">
                  <c:v>108</c:v>
                </c:pt>
                <c:pt idx="64">
                  <c:v>104</c:v>
                </c:pt>
                <c:pt idx="65">
                  <c:v>116</c:v>
                </c:pt>
                <c:pt idx="66">
                  <c:v>128</c:v>
                </c:pt>
                <c:pt idx="67">
                  <c:v>144</c:v>
                </c:pt>
                <c:pt idx="68">
                  <c:v>140</c:v>
                </c:pt>
                <c:pt idx="69">
                  <c:v>144</c:v>
                </c:pt>
                <c:pt idx="70">
                  <c:v>141</c:v>
                </c:pt>
                <c:pt idx="71">
                  <c:v>152</c:v>
                </c:pt>
                <c:pt idx="72">
                  <c:v>193</c:v>
                </c:pt>
                <c:pt idx="73">
                  <c:v>158</c:v>
                </c:pt>
                <c:pt idx="74">
                  <c:v>0</c:v>
                </c:pt>
                <c:pt idx="75">
                  <c:v>252</c:v>
                </c:pt>
                <c:pt idx="76">
                  <c:v>204</c:v>
                </c:pt>
                <c:pt idx="77">
                  <c:v>158</c:v>
                </c:pt>
                <c:pt idx="78">
                  <c:v>381</c:v>
                </c:pt>
                <c:pt idx="79">
                  <c:v>124</c:v>
                </c:pt>
                <c:pt idx="80">
                  <c:v>208</c:v>
                </c:pt>
                <c:pt idx="81">
                  <c:v>211</c:v>
                </c:pt>
                <c:pt idx="82">
                  <c:v>152</c:v>
                </c:pt>
                <c:pt idx="83">
                  <c:v>390</c:v>
                </c:pt>
                <c:pt idx="84">
                  <c:v>317</c:v>
                </c:pt>
                <c:pt idx="85">
                  <c:v>391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4299008"/>
        <c:axId val="64300544"/>
      </c:barChart>
      <c:catAx>
        <c:axId val="6429900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64300544"/>
        <c:crosses val="autoZero"/>
        <c:auto val="1"/>
        <c:lblAlgn val="ctr"/>
        <c:lblOffset val="100"/>
        <c:noMultiLvlLbl val="0"/>
      </c:catAx>
      <c:valAx>
        <c:axId val="643005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/>
                  <a:t>Potential difference (mV)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42990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Potassium ferricyande  Ipa at various electrodes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Sheet1!$A$8:$A$94</c:f>
              <c:strCache>
                <c:ptCount val="87"/>
                <c:pt idx="0">
                  <c:v>ViC3A</c:v>
                </c:pt>
                <c:pt idx="1">
                  <c:v>ViC3B</c:v>
                </c:pt>
                <c:pt idx="2">
                  <c:v>ViC3C</c:v>
                </c:pt>
                <c:pt idx="3">
                  <c:v>ViC2A</c:v>
                </c:pt>
                <c:pt idx="4">
                  <c:v>ViC2B</c:v>
                </c:pt>
                <c:pt idx="5">
                  <c:v>ViC2C</c:v>
                </c:pt>
                <c:pt idx="6">
                  <c:v>ViC1A</c:v>
                </c:pt>
                <c:pt idx="7">
                  <c:v>ViC1B</c:v>
                </c:pt>
                <c:pt idx="8">
                  <c:v>ViC1C</c:v>
                </c:pt>
                <c:pt idx="9">
                  <c:v>ViC2A2</c:v>
                </c:pt>
                <c:pt idx="10">
                  <c:v>ViC2B2</c:v>
                </c:pt>
                <c:pt idx="11">
                  <c:v>ViC2C2</c:v>
                </c:pt>
                <c:pt idx="12">
                  <c:v>ViC2D2</c:v>
                </c:pt>
                <c:pt idx="13">
                  <c:v>ViC2E2</c:v>
                </c:pt>
                <c:pt idx="14">
                  <c:v>ViC2F2</c:v>
                </c:pt>
                <c:pt idx="15">
                  <c:v>ViC2G2</c:v>
                </c:pt>
                <c:pt idx="16">
                  <c:v>30Gel3A</c:v>
                </c:pt>
                <c:pt idx="17">
                  <c:v>30Gel3B</c:v>
                </c:pt>
                <c:pt idx="18">
                  <c:v>30Gel3C</c:v>
                </c:pt>
                <c:pt idx="19">
                  <c:v>30Gel2A</c:v>
                </c:pt>
                <c:pt idx="20">
                  <c:v>30Gel2B</c:v>
                </c:pt>
                <c:pt idx="21">
                  <c:v>30Gel2C</c:v>
                </c:pt>
                <c:pt idx="22">
                  <c:v>30Gel1A</c:v>
                </c:pt>
                <c:pt idx="23">
                  <c:v>30Gel1B</c:v>
                </c:pt>
                <c:pt idx="24">
                  <c:v>30Gel1C</c:v>
                </c:pt>
                <c:pt idx="25">
                  <c:v>30MWCNT1A</c:v>
                </c:pt>
                <c:pt idx="26">
                  <c:v>30MWCNT1B</c:v>
                </c:pt>
                <c:pt idx="27">
                  <c:v>30MWCNT1C</c:v>
                </c:pt>
                <c:pt idx="28">
                  <c:v>30MWCNT1.5A</c:v>
                </c:pt>
                <c:pt idx="29">
                  <c:v>30MWCNT1.5B</c:v>
                </c:pt>
                <c:pt idx="30">
                  <c:v>30MWCNT1.5C</c:v>
                </c:pt>
                <c:pt idx="31">
                  <c:v>30MWCNT2A</c:v>
                </c:pt>
                <c:pt idx="32">
                  <c:v>30MWCNT2B</c:v>
                </c:pt>
                <c:pt idx="33">
                  <c:v>30MWCNT2C</c:v>
                </c:pt>
                <c:pt idx="34">
                  <c:v>30MWCNT3A</c:v>
                </c:pt>
                <c:pt idx="35">
                  <c:v>30MWCNT3B</c:v>
                </c:pt>
                <c:pt idx="36">
                  <c:v>30MWCNT3C</c:v>
                </c:pt>
                <c:pt idx="37">
                  <c:v>40Graph1A</c:v>
                </c:pt>
                <c:pt idx="38">
                  <c:v>40Graph1B</c:v>
                </c:pt>
                <c:pt idx="39">
                  <c:v>40Graph1C</c:v>
                </c:pt>
                <c:pt idx="40">
                  <c:v>40Graph1.5A</c:v>
                </c:pt>
                <c:pt idx="41">
                  <c:v>40Graph1.5B</c:v>
                </c:pt>
                <c:pt idx="42">
                  <c:v>40Graph1.5C</c:v>
                </c:pt>
                <c:pt idx="43">
                  <c:v>40Graph2A</c:v>
                </c:pt>
                <c:pt idx="44">
                  <c:v>40Graph2B</c:v>
                </c:pt>
                <c:pt idx="45">
                  <c:v>40Graph2C</c:v>
                </c:pt>
                <c:pt idx="46">
                  <c:v>40Graph3A</c:v>
                </c:pt>
                <c:pt idx="47">
                  <c:v>40Graph3B</c:v>
                </c:pt>
                <c:pt idx="48">
                  <c:v>40Graph3C</c:v>
                </c:pt>
                <c:pt idx="49">
                  <c:v>30Graph1A</c:v>
                </c:pt>
                <c:pt idx="50">
                  <c:v>30Graph1B</c:v>
                </c:pt>
                <c:pt idx="51">
                  <c:v>30Graph1C</c:v>
                </c:pt>
                <c:pt idx="52">
                  <c:v>30Graph1.5A</c:v>
                </c:pt>
                <c:pt idx="53">
                  <c:v>30Graph1.5B</c:v>
                </c:pt>
                <c:pt idx="54">
                  <c:v>30Graph1.5C</c:v>
                </c:pt>
                <c:pt idx="55">
                  <c:v>30Graph2A</c:v>
                </c:pt>
                <c:pt idx="56">
                  <c:v>30Graph2B</c:v>
                </c:pt>
                <c:pt idx="57">
                  <c:v>30Graph3A</c:v>
                </c:pt>
                <c:pt idx="58">
                  <c:v>30Graph3B</c:v>
                </c:pt>
                <c:pt idx="59">
                  <c:v>60GC1A</c:v>
                </c:pt>
                <c:pt idx="60">
                  <c:v>60GC1B</c:v>
                </c:pt>
                <c:pt idx="62">
                  <c:v>60GC1.5A</c:v>
                </c:pt>
                <c:pt idx="63">
                  <c:v>60GC1.5B</c:v>
                </c:pt>
                <c:pt idx="64">
                  <c:v>60GC1.5A</c:v>
                </c:pt>
                <c:pt idx="65">
                  <c:v>60GC2A</c:v>
                </c:pt>
                <c:pt idx="66">
                  <c:v>60GC2B</c:v>
                </c:pt>
                <c:pt idx="67">
                  <c:v>60GC2C</c:v>
                </c:pt>
                <c:pt idx="68">
                  <c:v>60GC3A</c:v>
                </c:pt>
                <c:pt idx="69">
                  <c:v>60GC3B</c:v>
                </c:pt>
                <c:pt idx="70">
                  <c:v>60GC3C</c:v>
                </c:pt>
                <c:pt idx="71">
                  <c:v>50GC1A</c:v>
                </c:pt>
                <c:pt idx="72">
                  <c:v>50GC1B</c:v>
                </c:pt>
                <c:pt idx="73">
                  <c:v>50GC1C</c:v>
                </c:pt>
                <c:pt idx="74">
                  <c:v>50GC1.5A</c:v>
                </c:pt>
                <c:pt idx="75">
                  <c:v>50GC1.5B</c:v>
                </c:pt>
                <c:pt idx="76">
                  <c:v>50GC1.5A</c:v>
                </c:pt>
                <c:pt idx="77">
                  <c:v>50GC2A</c:v>
                </c:pt>
                <c:pt idx="78">
                  <c:v>50GC2B</c:v>
                </c:pt>
                <c:pt idx="79">
                  <c:v>50GC2C</c:v>
                </c:pt>
                <c:pt idx="80">
                  <c:v>50GC3A</c:v>
                </c:pt>
                <c:pt idx="81">
                  <c:v>50GC3B</c:v>
                </c:pt>
                <c:pt idx="82">
                  <c:v>50GC3C</c:v>
                </c:pt>
                <c:pt idx="83">
                  <c:v>40GC1A</c:v>
                </c:pt>
                <c:pt idx="84">
                  <c:v>40GC1B</c:v>
                </c:pt>
                <c:pt idx="85">
                  <c:v>40GC1C</c:v>
                </c:pt>
                <c:pt idx="86">
                  <c:v>40GC3A</c:v>
                </c:pt>
              </c:strCache>
            </c:strRef>
          </c:cat>
          <c:val>
            <c:numRef>
              <c:f>Sheet1!$L$8:$L$94</c:f>
              <c:numCache>
                <c:formatCode>0.00E+00</c:formatCode>
                <c:ptCount val="87"/>
                <c:pt idx="0">
                  <c:v>1.664E-5</c:v>
                </c:pt>
                <c:pt idx="1">
                  <c:v>1.4090000000000001E-5</c:v>
                </c:pt>
                <c:pt idx="2">
                  <c:v>1.485E-5</c:v>
                </c:pt>
                <c:pt idx="3">
                  <c:v>1.324E-5</c:v>
                </c:pt>
                <c:pt idx="4">
                  <c:v>1.506E-5</c:v>
                </c:pt>
                <c:pt idx="5">
                  <c:v>1.399E-5</c:v>
                </c:pt>
                <c:pt idx="6">
                  <c:v>1.6529999999999999E-5</c:v>
                </c:pt>
                <c:pt idx="7">
                  <c:v>1.827E-5</c:v>
                </c:pt>
                <c:pt idx="8">
                  <c:v>2.2039999999999999E-5</c:v>
                </c:pt>
                <c:pt idx="9">
                  <c:v>2.0338000000000001E-5</c:v>
                </c:pt>
                <c:pt idx="10">
                  <c:v>2.0530000000000002E-5</c:v>
                </c:pt>
                <c:pt idx="11">
                  <c:v>2.0910000000000001E-5</c:v>
                </c:pt>
                <c:pt idx="12">
                  <c:v>2.0040000000000001E-5</c:v>
                </c:pt>
                <c:pt idx="13">
                  <c:v>2.0699999999999998E-5</c:v>
                </c:pt>
                <c:pt idx="14">
                  <c:v>2.0049999999999999E-5</c:v>
                </c:pt>
                <c:pt idx="15">
                  <c:v>2.0630000000000001E-5</c:v>
                </c:pt>
                <c:pt idx="16">
                  <c:v>7.3150000000000003E-6</c:v>
                </c:pt>
                <c:pt idx="17">
                  <c:v>7.5120000000000002E-6</c:v>
                </c:pt>
                <c:pt idx="18">
                  <c:v>8.1149999999999994E-6</c:v>
                </c:pt>
                <c:pt idx="19">
                  <c:v>8.0739999999999993E-6</c:v>
                </c:pt>
                <c:pt idx="20">
                  <c:v>6.9779999999999999E-6</c:v>
                </c:pt>
                <c:pt idx="21">
                  <c:v>7.0879999999999997E-6</c:v>
                </c:pt>
                <c:pt idx="22">
                  <c:v>7.6739999999999997E-6</c:v>
                </c:pt>
                <c:pt idx="23">
                  <c:v>8.5909999999999996E-6</c:v>
                </c:pt>
                <c:pt idx="24">
                  <c:v>8.6619999999999994E-6</c:v>
                </c:pt>
                <c:pt idx="25">
                  <c:v>8.0469999999999994E-6</c:v>
                </c:pt>
                <c:pt idx="26">
                  <c:v>8.7460000000000006E-6</c:v>
                </c:pt>
                <c:pt idx="27">
                  <c:v>8.5769999999999994E-6</c:v>
                </c:pt>
                <c:pt idx="28">
                  <c:v>8.1510000000000004E-6</c:v>
                </c:pt>
                <c:pt idx="29">
                  <c:v>8.7579999999999998E-6</c:v>
                </c:pt>
                <c:pt idx="30">
                  <c:v>9.2399999999999996E-6</c:v>
                </c:pt>
                <c:pt idx="31">
                  <c:v>6.3910000000000003E-6</c:v>
                </c:pt>
                <c:pt idx="32">
                  <c:v>7.7919999999999993E-6</c:v>
                </c:pt>
                <c:pt idx="33">
                  <c:v>8.0989999999999999E-6</c:v>
                </c:pt>
                <c:pt idx="34">
                  <c:v>7.9100000000000005E-6</c:v>
                </c:pt>
                <c:pt idx="35">
                  <c:v>8.2279999999999998E-6</c:v>
                </c:pt>
                <c:pt idx="36">
                  <c:v>8.9930000000000001E-6</c:v>
                </c:pt>
                <c:pt idx="37">
                  <c:v>1.4239999999999999E-5</c:v>
                </c:pt>
                <c:pt idx="38">
                  <c:v>1.5549999999999999E-5</c:v>
                </c:pt>
                <c:pt idx="39">
                  <c:v>1.4219999999999999E-5</c:v>
                </c:pt>
                <c:pt idx="40">
                  <c:v>1.43E-5</c:v>
                </c:pt>
                <c:pt idx="41">
                  <c:v>1.49E-5</c:v>
                </c:pt>
                <c:pt idx="42">
                  <c:v>1.1939999999999999E-5</c:v>
                </c:pt>
                <c:pt idx="43">
                  <c:v>1.4800000000000001E-5</c:v>
                </c:pt>
                <c:pt idx="44">
                  <c:v>1.5299999999999999E-5</c:v>
                </c:pt>
                <c:pt idx="45">
                  <c:v>1.4630000000000001E-5</c:v>
                </c:pt>
                <c:pt idx="46">
                  <c:v>1.5279999999999999E-5</c:v>
                </c:pt>
                <c:pt idx="47">
                  <c:v>1.5679999999999999E-5</c:v>
                </c:pt>
                <c:pt idx="48">
                  <c:v>1.5400000000000002E-5</c:v>
                </c:pt>
                <c:pt idx="49">
                  <c:v>1.0499999999999999E-5</c:v>
                </c:pt>
                <c:pt idx="50">
                  <c:v>1.183E-5</c:v>
                </c:pt>
                <c:pt idx="51">
                  <c:v>1.296E-5</c:v>
                </c:pt>
                <c:pt idx="52">
                  <c:v>1.3040000000000001E-5</c:v>
                </c:pt>
                <c:pt idx="53">
                  <c:v>1.278E-5</c:v>
                </c:pt>
                <c:pt idx="54">
                  <c:v>1.3020000000000001E-5</c:v>
                </c:pt>
                <c:pt idx="55">
                  <c:v>1.2979999999999999E-5</c:v>
                </c:pt>
                <c:pt idx="56">
                  <c:v>1.2799999999999999E-5</c:v>
                </c:pt>
                <c:pt idx="57">
                  <c:v>1.296E-5</c:v>
                </c:pt>
                <c:pt idx="58">
                  <c:v>1.2439999999999999E-5</c:v>
                </c:pt>
                <c:pt idx="59">
                  <c:v>1.521E-5</c:v>
                </c:pt>
                <c:pt idx="60">
                  <c:v>1.485E-5</c:v>
                </c:pt>
                <c:pt idx="62">
                  <c:v>1.347E-5</c:v>
                </c:pt>
                <c:pt idx="63">
                  <c:v>1.3859999999999999E-5</c:v>
                </c:pt>
                <c:pt idx="64">
                  <c:v>1.399E-5</c:v>
                </c:pt>
                <c:pt idx="65">
                  <c:v>1.382E-5</c:v>
                </c:pt>
                <c:pt idx="66">
                  <c:v>1.2840000000000001E-5</c:v>
                </c:pt>
                <c:pt idx="67">
                  <c:v>1.271E-5</c:v>
                </c:pt>
                <c:pt idx="68">
                  <c:v>1.24E-5</c:v>
                </c:pt>
                <c:pt idx="69">
                  <c:v>1.2130000000000001E-5</c:v>
                </c:pt>
                <c:pt idx="70">
                  <c:v>1.2289999999999999E-5</c:v>
                </c:pt>
                <c:pt idx="71">
                  <c:v>1.235E-5</c:v>
                </c:pt>
                <c:pt idx="72">
                  <c:v>1.096E-5</c:v>
                </c:pt>
                <c:pt idx="73">
                  <c:v>1.2E-5</c:v>
                </c:pt>
                <c:pt idx="75">
                  <c:v>7.3679999999999996E-6</c:v>
                </c:pt>
                <c:pt idx="76">
                  <c:v>9.5789999999999993E-6</c:v>
                </c:pt>
                <c:pt idx="77">
                  <c:v>1.2E-5</c:v>
                </c:pt>
                <c:pt idx="78">
                  <c:v>8.5429999999999994E-6</c:v>
                </c:pt>
                <c:pt idx="79">
                  <c:v>1.3030000000000001E-5</c:v>
                </c:pt>
                <c:pt idx="80">
                  <c:v>1.0010000000000001E-5</c:v>
                </c:pt>
                <c:pt idx="81">
                  <c:v>9.7140000000000005E-6</c:v>
                </c:pt>
                <c:pt idx="82">
                  <c:v>1.242E-5</c:v>
                </c:pt>
                <c:pt idx="83">
                  <c:v>5.6470000000000003E-6</c:v>
                </c:pt>
                <c:pt idx="84">
                  <c:v>8.0960000000000001E-6</c:v>
                </c:pt>
                <c:pt idx="85">
                  <c:v>5.9950000000000002E-6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4325888"/>
        <c:axId val="64348160"/>
      </c:barChart>
      <c:catAx>
        <c:axId val="6432588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64348160"/>
        <c:crosses val="autoZero"/>
        <c:auto val="1"/>
        <c:lblAlgn val="ctr"/>
        <c:lblOffset val="100"/>
        <c:noMultiLvlLbl val="0"/>
      </c:catAx>
      <c:valAx>
        <c:axId val="643481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/>
                  <a:t>Current (A)</a:t>
                </a:r>
              </a:p>
            </c:rich>
          </c:tx>
          <c:layout/>
          <c:overlay val="0"/>
        </c:title>
        <c:numFmt formatCode="0.00E+00" sourceLinked="1"/>
        <c:majorTickMark val="out"/>
        <c:minorTickMark val="none"/>
        <c:tickLblPos val="nextTo"/>
        <c:crossAx val="643258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/>
              <a:t>Potassium ferricyande Ipc</a:t>
            </a:r>
            <a:r>
              <a:rPr lang="en-US" baseline="0"/>
              <a:t> at various electrodes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Sheet1!$A$8:$A$94</c:f>
              <c:strCache>
                <c:ptCount val="87"/>
                <c:pt idx="0">
                  <c:v>ViC3A</c:v>
                </c:pt>
                <c:pt idx="1">
                  <c:v>ViC3B</c:v>
                </c:pt>
                <c:pt idx="2">
                  <c:v>ViC3C</c:v>
                </c:pt>
                <c:pt idx="3">
                  <c:v>ViC2A</c:v>
                </c:pt>
                <c:pt idx="4">
                  <c:v>ViC2B</c:v>
                </c:pt>
                <c:pt idx="5">
                  <c:v>ViC2C</c:v>
                </c:pt>
                <c:pt idx="6">
                  <c:v>ViC1A</c:v>
                </c:pt>
                <c:pt idx="7">
                  <c:v>ViC1B</c:v>
                </c:pt>
                <c:pt idx="8">
                  <c:v>ViC1C</c:v>
                </c:pt>
                <c:pt idx="9">
                  <c:v>ViC2A2</c:v>
                </c:pt>
                <c:pt idx="10">
                  <c:v>ViC2B2</c:v>
                </c:pt>
                <c:pt idx="11">
                  <c:v>ViC2C2</c:v>
                </c:pt>
                <c:pt idx="12">
                  <c:v>ViC2D2</c:v>
                </c:pt>
                <c:pt idx="13">
                  <c:v>ViC2E2</c:v>
                </c:pt>
                <c:pt idx="14">
                  <c:v>ViC2F2</c:v>
                </c:pt>
                <c:pt idx="15">
                  <c:v>ViC2G2</c:v>
                </c:pt>
                <c:pt idx="16">
                  <c:v>30Gel3A</c:v>
                </c:pt>
                <c:pt idx="17">
                  <c:v>30Gel3B</c:v>
                </c:pt>
                <c:pt idx="18">
                  <c:v>30Gel3C</c:v>
                </c:pt>
                <c:pt idx="19">
                  <c:v>30Gel2A</c:v>
                </c:pt>
                <c:pt idx="20">
                  <c:v>30Gel2B</c:v>
                </c:pt>
                <c:pt idx="21">
                  <c:v>30Gel2C</c:v>
                </c:pt>
                <c:pt idx="22">
                  <c:v>30Gel1A</c:v>
                </c:pt>
                <c:pt idx="23">
                  <c:v>30Gel1B</c:v>
                </c:pt>
                <c:pt idx="24">
                  <c:v>30Gel1C</c:v>
                </c:pt>
                <c:pt idx="25">
                  <c:v>30MWCNT1A</c:v>
                </c:pt>
                <c:pt idx="26">
                  <c:v>30MWCNT1B</c:v>
                </c:pt>
                <c:pt idx="27">
                  <c:v>30MWCNT1C</c:v>
                </c:pt>
                <c:pt idx="28">
                  <c:v>30MWCNT1.5A</c:v>
                </c:pt>
                <c:pt idx="29">
                  <c:v>30MWCNT1.5B</c:v>
                </c:pt>
                <c:pt idx="30">
                  <c:v>30MWCNT1.5C</c:v>
                </c:pt>
                <c:pt idx="31">
                  <c:v>30MWCNT2A</c:v>
                </c:pt>
                <c:pt idx="32">
                  <c:v>30MWCNT2B</c:v>
                </c:pt>
                <c:pt idx="33">
                  <c:v>30MWCNT2C</c:v>
                </c:pt>
                <c:pt idx="34">
                  <c:v>30MWCNT3A</c:v>
                </c:pt>
                <c:pt idx="35">
                  <c:v>30MWCNT3B</c:v>
                </c:pt>
                <c:pt idx="36">
                  <c:v>30MWCNT3C</c:v>
                </c:pt>
                <c:pt idx="37">
                  <c:v>40Graph1A</c:v>
                </c:pt>
                <c:pt idx="38">
                  <c:v>40Graph1B</c:v>
                </c:pt>
                <c:pt idx="39">
                  <c:v>40Graph1C</c:v>
                </c:pt>
                <c:pt idx="40">
                  <c:v>40Graph1.5A</c:v>
                </c:pt>
                <c:pt idx="41">
                  <c:v>40Graph1.5B</c:v>
                </c:pt>
                <c:pt idx="42">
                  <c:v>40Graph1.5C</c:v>
                </c:pt>
                <c:pt idx="43">
                  <c:v>40Graph2A</c:v>
                </c:pt>
                <c:pt idx="44">
                  <c:v>40Graph2B</c:v>
                </c:pt>
                <c:pt idx="45">
                  <c:v>40Graph2C</c:v>
                </c:pt>
                <c:pt idx="46">
                  <c:v>40Graph3A</c:v>
                </c:pt>
                <c:pt idx="47">
                  <c:v>40Graph3B</c:v>
                </c:pt>
                <c:pt idx="48">
                  <c:v>40Graph3C</c:v>
                </c:pt>
                <c:pt idx="49">
                  <c:v>30Graph1A</c:v>
                </c:pt>
                <c:pt idx="50">
                  <c:v>30Graph1B</c:v>
                </c:pt>
                <c:pt idx="51">
                  <c:v>30Graph1C</c:v>
                </c:pt>
                <c:pt idx="52">
                  <c:v>30Graph1.5A</c:v>
                </c:pt>
                <c:pt idx="53">
                  <c:v>30Graph1.5B</c:v>
                </c:pt>
                <c:pt idx="54">
                  <c:v>30Graph1.5C</c:v>
                </c:pt>
                <c:pt idx="55">
                  <c:v>30Graph2A</c:v>
                </c:pt>
                <c:pt idx="56">
                  <c:v>30Graph2B</c:v>
                </c:pt>
                <c:pt idx="57">
                  <c:v>30Graph3A</c:v>
                </c:pt>
                <c:pt idx="58">
                  <c:v>30Graph3B</c:v>
                </c:pt>
                <c:pt idx="59">
                  <c:v>60GC1A</c:v>
                </c:pt>
                <c:pt idx="60">
                  <c:v>60GC1B</c:v>
                </c:pt>
                <c:pt idx="62">
                  <c:v>60GC1.5A</c:v>
                </c:pt>
                <c:pt idx="63">
                  <c:v>60GC1.5B</c:v>
                </c:pt>
                <c:pt idx="64">
                  <c:v>60GC1.5A</c:v>
                </c:pt>
                <c:pt idx="65">
                  <c:v>60GC2A</c:v>
                </c:pt>
                <c:pt idx="66">
                  <c:v>60GC2B</c:v>
                </c:pt>
                <c:pt idx="67">
                  <c:v>60GC2C</c:v>
                </c:pt>
                <c:pt idx="68">
                  <c:v>60GC3A</c:v>
                </c:pt>
                <c:pt idx="69">
                  <c:v>60GC3B</c:v>
                </c:pt>
                <c:pt idx="70">
                  <c:v>60GC3C</c:v>
                </c:pt>
                <c:pt idx="71">
                  <c:v>50GC1A</c:v>
                </c:pt>
                <c:pt idx="72">
                  <c:v>50GC1B</c:v>
                </c:pt>
                <c:pt idx="73">
                  <c:v>50GC1C</c:v>
                </c:pt>
                <c:pt idx="74">
                  <c:v>50GC1.5A</c:v>
                </c:pt>
                <c:pt idx="75">
                  <c:v>50GC1.5B</c:v>
                </c:pt>
                <c:pt idx="76">
                  <c:v>50GC1.5A</c:v>
                </c:pt>
                <c:pt idx="77">
                  <c:v>50GC2A</c:v>
                </c:pt>
                <c:pt idx="78">
                  <c:v>50GC2B</c:v>
                </c:pt>
                <c:pt idx="79">
                  <c:v>50GC2C</c:v>
                </c:pt>
                <c:pt idx="80">
                  <c:v>50GC3A</c:v>
                </c:pt>
                <c:pt idx="81">
                  <c:v>50GC3B</c:v>
                </c:pt>
                <c:pt idx="82">
                  <c:v>50GC3C</c:v>
                </c:pt>
                <c:pt idx="83">
                  <c:v>40GC1A</c:v>
                </c:pt>
                <c:pt idx="84">
                  <c:v>40GC1B</c:v>
                </c:pt>
                <c:pt idx="85">
                  <c:v>40GC1C</c:v>
                </c:pt>
                <c:pt idx="86">
                  <c:v>40GC3A</c:v>
                </c:pt>
              </c:strCache>
            </c:strRef>
          </c:cat>
          <c:val>
            <c:numRef>
              <c:f>Sheet1!$O$8:$O$94</c:f>
              <c:numCache>
                <c:formatCode>0.00E+00</c:formatCode>
                <c:ptCount val="87"/>
                <c:pt idx="0">
                  <c:v>-1.6209999999999999E-5</c:v>
                </c:pt>
                <c:pt idx="1">
                  <c:v>-1.359E-5</c:v>
                </c:pt>
                <c:pt idx="2">
                  <c:v>-1.396E-5</c:v>
                </c:pt>
                <c:pt idx="3">
                  <c:v>-1.275E-5</c:v>
                </c:pt>
                <c:pt idx="4">
                  <c:v>-1.466E-5</c:v>
                </c:pt>
                <c:pt idx="5">
                  <c:v>-1.377E-5</c:v>
                </c:pt>
                <c:pt idx="6">
                  <c:v>-1.5679999999999999E-5</c:v>
                </c:pt>
                <c:pt idx="7">
                  <c:v>-1.7289999999999999E-5</c:v>
                </c:pt>
                <c:pt idx="8">
                  <c:v>-1.9300000000000002E-5</c:v>
                </c:pt>
                <c:pt idx="9">
                  <c:v>-2.0060000000000001E-5</c:v>
                </c:pt>
                <c:pt idx="10">
                  <c:v>-2.0149999999999999E-5</c:v>
                </c:pt>
                <c:pt idx="11">
                  <c:v>-2.033E-5</c:v>
                </c:pt>
                <c:pt idx="12">
                  <c:v>-1.9519999999999999E-5</c:v>
                </c:pt>
                <c:pt idx="13">
                  <c:v>-2.0040000000000001E-5</c:v>
                </c:pt>
                <c:pt idx="14">
                  <c:v>-1.9550000000000001E-5</c:v>
                </c:pt>
                <c:pt idx="15">
                  <c:v>-1.969E-5</c:v>
                </c:pt>
                <c:pt idx="16">
                  <c:v>-7.0820000000000001E-6</c:v>
                </c:pt>
                <c:pt idx="17">
                  <c:v>-7.2840000000000001E-6</c:v>
                </c:pt>
                <c:pt idx="18">
                  <c:v>-7.8660000000000006E-6</c:v>
                </c:pt>
                <c:pt idx="19">
                  <c:v>-7.8420000000000005E-6</c:v>
                </c:pt>
                <c:pt idx="20">
                  <c:v>-6.7039999999999997E-6</c:v>
                </c:pt>
                <c:pt idx="21">
                  <c:v>-6.7460000000000003E-6</c:v>
                </c:pt>
                <c:pt idx="22">
                  <c:v>-7.4290000000000004E-6</c:v>
                </c:pt>
                <c:pt idx="23">
                  <c:v>-8.3680000000000002E-6</c:v>
                </c:pt>
                <c:pt idx="24">
                  <c:v>-8.3760000000000008E-6</c:v>
                </c:pt>
                <c:pt idx="25">
                  <c:v>-7.7780000000000007E-6</c:v>
                </c:pt>
                <c:pt idx="26">
                  <c:v>-8.8429999999999999E-6</c:v>
                </c:pt>
                <c:pt idx="27">
                  <c:v>-1.049E-5</c:v>
                </c:pt>
                <c:pt idx="28">
                  <c:v>-8.1219999999999995E-6</c:v>
                </c:pt>
                <c:pt idx="29">
                  <c:v>-9.8309999999999996E-6</c:v>
                </c:pt>
                <c:pt idx="30">
                  <c:v>-9.3160000000000003E-6</c:v>
                </c:pt>
                <c:pt idx="31">
                  <c:v>-6.0650000000000004E-6</c:v>
                </c:pt>
                <c:pt idx="32">
                  <c:v>-7.0589999999999997E-6</c:v>
                </c:pt>
                <c:pt idx="33">
                  <c:v>-7.7219999999999999E-6</c:v>
                </c:pt>
                <c:pt idx="34">
                  <c:v>-7.7020000000000001E-6</c:v>
                </c:pt>
                <c:pt idx="35">
                  <c:v>-8.2379999999999997E-6</c:v>
                </c:pt>
                <c:pt idx="36">
                  <c:v>-9.0960000000000007E-6</c:v>
                </c:pt>
                <c:pt idx="37">
                  <c:v>-1.4080000000000001E-5</c:v>
                </c:pt>
                <c:pt idx="38">
                  <c:v>-1.524E-5</c:v>
                </c:pt>
                <c:pt idx="39">
                  <c:v>-1.394E-5</c:v>
                </c:pt>
                <c:pt idx="40">
                  <c:v>-1.428E-5</c:v>
                </c:pt>
                <c:pt idx="41">
                  <c:v>-1.4589999999999999E-5</c:v>
                </c:pt>
                <c:pt idx="42">
                  <c:v>-1.13E-5</c:v>
                </c:pt>
                <c:pt idx="43">
                  <c:v>-1.4569999999999999E-5</c:v>
                </c:pt>
                <c:pt idx="44">
                  <c:v>-1.485E-5</c:v>
                </c:pt>
                <c:pt idx="45">
                  <c:v>-1.429E-5</c:v>
                </c:pt>
                <c:pt idx="46">
                  <c:v>-1.4800000000000001E-5</c:v>
                </c:pt>
                <c:pt idx="47">
                  <c:v>-1.5400000000000002E-5</c:v>
                </c:pt>
                <c:pt idx="48">
                  <c:v>-1.491E-5</c:v>
                </c:pt>
                <c:pt idx="49">
                  <c:v>-1.0190000000000001E-5</c:v>
                </c:pt>
                <c:pt idx="50">
                  <c:v>-1.1060000000000001E-5</c:v>
                </c:pt>
                <c:pt idx="51">
                  <c:v>-1.2799999999999999E-5</c:v>
                </c:pt>
                <c:pt idx="52">
                  <c:v>-1.289E-5</c:v>
                </c:pt>
                <c:pt idx="53">
                  <c:v>-1.2439999999999999E-5</c:v>
                </c:pt>
                <c:pt idx="54">
                  <c:v>-1.289E-5</c:v>
                </c:pt>
                <c:pt idx="55">
                  <c:v>-1.275E-5</c:v>
                </c:pt>
                <c:pt idx="56">
                  <c:v>-1.273E-5</c:v>
                </c:pt>
                <c:pt idx="57">
                  <c:v>-1.276E-5</c:v>
                </c:pt>
                <c:pt idx="58">
                  <c:v>-1.218E-5</c:v>
                </c:pt>
                <c:pt idx="59">
                  <c:v>-1.537E-5</c:v>
                </c:pt>
                <c:pt idx="60">
                  <c:v>-1.499E-5</c:v>
                </c:pt>
                <c:pt idx="62">
                  <c:v>-1.362E-5</c:v>
                </c:pt>
                <c:pt idx="63">
                  <c:v>-1.3920000000000001E-5</c:v>
                </c:pt>
                <c:pt idx="64">
                  <c:v>-1.42E-5</c:v>
                </c:pt>
                <c:pt idx="65">
                  <c:v>-1.3869999999999999E-5</c:v>
                </c:pt>
                <c:pt idx="66">
                  <c:v>-1.2799999999999999E-5</c:v>
                </c:pt>
                <c:pt idx="67">
                  <c:v>-1.2490000000000001E-5</c:v>
                </c:pt>
                <c:pt idx="68">
                  <c:v>-1.225E-5</c:v>
                </c:pt>
                <c:pt idx="69">
                  <c:v>-1.218E-5</c:v>
                </c:pt>
                <c:pt idx="70">
                  <c:v>-1.253E-5</c:v>
                </c:pt>
                <c:pt idx="71">
                  <c:v>-1.2310000000000001E-5</c:v>
                </c:pt>
                <c:pt idx="72">
                  <c:v>-9.4830000000000005E-6</c:v>
                </c:pt>
                <c:pt idx="73">
                  <c:v>-1.207E-5</c:v>
                </c:pt>
                <c:pt idx="75">
                  <c:v>-7.5730000000000002E-6</c:v>
                </c:pt>
                <c:pt idx="76">
                  <c:v>-9.4520000000000003E-6</c:v>
                </c:pt>
                <c:pt idx="77">
                  <c:v>-1.184E-5</c:v>
                </c:pt>
                <c:pt idx="78">
                  <c:v>-8.7029999999999995E-6</c:v>
                </c:pt>
                <c:pt idx="79">
                  <c:v>-1.3210000000000001E-5</c:v>
                </c:pt>
                <c:pt idx="80">
                  <c:v>-9.9520000000000006E-6</c:v>
                </c:pt>
                <c:pt idx="81">
                  <c:v>-9.6949999999999995E-6</c:v>
                </c:pt>
                <c:pt idx="82">
                  <c:v>-1.257E-5</c:v>
                </c:pt>
                <c:pt idx="83">
                  <c:v>-5.2789999999999998E-6</c:v>
                </c:pt>
                <c:pt idx="84">
                  <c:v>-7.6669999999999996E-6</c:v>
                </c:pt>
                <c:pt idx="85">
                  <c:v>-5.6289999999999998E-6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4484096"/>
        <c:axId val="64485632"/>
      </c:barChart>
      <c:catAx>
        <c:axId val="6448409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64485632"/>
        <c:crosses val="autoZero"/>
        <c:auto val="1"/>
        <c:lblAlgn val="ctr"/>
        <c:lblOffset val="100"/>
        <c:noMultiLvlLbl val="0"/>
      </c:catAx>
      <c:valAx>
        <c:axId val="644856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/>
                  <a:t>Current (A)</a:t>
                </a:r>
              </a:p>
            </c:rich>
          </c:tx>
          <c:layout/>
          <c:overlay val="0"/>
        </c:title>
        <c:numFmt formatCode="0.00E+00" sourceLinked="1"/>
        <c:majorTickMark val="out"/>
        <c:minorTickMark val="none"/>
        <c:tickLblPos val="nextTo"/>
        <c:crossAx val="644840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Dopamine Delta</a:t>
            </a:r>
            <a:r>
              <a:rPr lang="en-US" baseline="0"/>
              <a:t> E at various electrodes</a:t>
            </a:r>
            <a:endParaRPr lang="en-US"/>
          </a:p>
        </c:rich>
      </c:tx>
      <c:layout>
        <c:manualLayout>
          <c:xMode val="edge"/>
          <c:yMode val="edge"/>
          <c:x val="0.32721768085825531"/>
          <c:y val="3.2432432432432441E-2"/>
        </c:manualLayout>
      </c:layout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Sheet1!$A$185:$A$209</c:f>
              <c:strCache>
                <c:ptCount val="25"/>
                <c:pt idx="0">
                  <c:v>ViC3A</c:v>
                </c:pt>
                <c:pt idx="1">
                  <c:v>ViC3B</c:v>
                </c:pt>
                <c:pt idx="2">
                  <c:v>ViC3C</c:v>
                </c:pt>
                <c:pt idx="3">
                  <c:v>ViC2A</c:v>
                </c:pt>
                <c:pt idx="4">
                  <c:v>ViC2B</c:v>
                </c:pt>
                <c:pt idx="5">
                  <c:v>ViC2C</c:v>
                </c:pt>
                <c:pt idx="6">
                  <c:v>ViC1A</c:v>
                </c:pt>
                <c:pt idx="7">
                  <c:v>ViC1B</c:v>
                </c:pt>
                <c:pt idx="8">
                  <c:v>ViC1C</c:v>
                </c:pt>
                <c:pt idx="9">
                  <c:v>30Gel3A</c:v>
                </c:pt>
                <c:pt idx="10">
                  <c:v>30Gel3B</c:v>
                </c:pt>
                <c:pt idx="11">
                  <c:v>30Gel3C</c:v>
                </c:pt>
                <c:pt idx="12">
                  <c:v>30Gel2A</c:v>
                </c:pt>
                <c:pt idx="13">
                  <c:v>30Gel2B</c:v>
                </c:pt>
                <c:pt idx="14">
                  <c:v>30Gel2C</c:v>
                </c:pt>
                <c:pt idx="15">
                  <c:v>30Gel1A</c:v>
                </c:pt>
                <c:pt idx="16">
                  <c:v>30Gel1B</c:v>
                </c:pt>
                <c:pt idx="17">
                  <c:v>30Gel1C</c:v>
                </c:pt>
                <c:pt idx="18">
                  <c:v>ViC2A2</c:v>
                </c:pt>
                <c:pt idx="19">
                  <c:v>ViC2B2</c:v>
                </c:pt>
                <c:pt idx="20">
                  <c:v>ViC2C2</c:v>
                </c:pt>
                <c:pt idx="21">
                  <c:v>ViC2D2</c:v>
                </c:pt>
                <c:pt idx="22">
                  <c:v>ViC2E2</c:v>
                </c:pt>
                <c:pt idx="23">
                  <c:v>ViC2F2</c:v>
                </c:pt>
                <c:pt idx="24">
                  <c:v>ViC2G2</c:v>
                </c:pt>
              </c:strCache>
            </c:strRef>
          </c:cat>
          <c:val>
            <c:numRef>
              <c:f>Sheet1!$P$185:$P$209</c:f>
              <c:numCache>
                <c:formatCode>General</c:formatCode>
                <c:ptCount val="25"/>
                <c:pt idx="0">
                  <c:v>426</c:v>
                </c:pt>
                <c:pt idx="1">
                  <c:v>446</c:v>
                </c:pt>
                <c:pt idx="2">
                  <c:v>442</c:v>
                </c:pt>
                <c:pt idx="3">
                  <c:v>478</c:v>
                </c:pt>
                <c:pt idx="4">
                  <c:v>542</c:v>
                </c:pt>
                <c:pt idx="5">
                  <c:v>484</c:v>
                </c:pt>
                <c:pt idx="6">
                  <c:v>465</c:v>
                </c:pt>
                <c:pt idx="7">
                  <c:v>452</c:v>
                </c:pt>
                <c:pt idx="8">
                  <c:v>496</c:v>
                </c:pt>
                <c:pt idx="9">
                  <c:v>670</c:v>
                </c:pt>
                <c:pt idx="10">
                  <c:v>566</c:v>
                </c:pt>
                <c:pt idx="11">
                  <c:v>546</c:v>
                </c:pt>
                <c:pt idx="12">
                  <c:v>574</c:v>
                </c:pt>
                <c:pt idx="13">
                  <c:v>552</c:v>
                </c:pt>
                <c:pt idx="14">
                  <c:v>590</c:v>
                </c:pt>
                <c:pt idx="15">
                  <c:v>640</c:v>
                </c:pt>
                <c:pt idx="16">
                  <c:v>552</c:v>
                </c:pt>
                <c:pt idx="17">
                  <c:v>582</c:v>
                </c:pt>
                <c:pt idx="18">
                  <c:v>317</c:v>
                </c:pt>
                <c:pt idx="19">
                  <c:v>326</c:v>
                </c:pt>
                <c:pt idx="20">
                  <c:v>326</c:v>
                </c:pt>
                <c:pt idx="21">
                  <c:v>294</c:v>
                </c:pt>
                <c:pt idx="22">
                  <c:v>284</c:v>
                </c:pt>
                <c:pt idx="23">
                  <c:v>284</c:v>
                </c:pt>
                <c:pt idx="24">
                  <c:v>330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0011904"/>
        <c:axId val="90013696"/>
      </c:barChart>
      <c:catAx>
        <c:axId val="9001190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90013696"/>
        <c:crosses val="autoZero"/>
        <c:auto val="1"/>
        <c:lblAlgn val="ctr"/>
        <c:lblOffset val="100"/>
        <c:noMultiLvlLbl val="0"/>
      </c:catAx>
      <c:valAx>
        <c:axId val="900136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/>
                  <a:t>Potential</a:t>
                </a:r>
                <a:r>
                  <a:rPr lang="en-US" sz="1800" baseline="0"/>
                  <a:t> difference</a:t>
                </a:r>
                <a:r>
                  <a:rPr lang="en-US" sz="1800"/>
                  <a:t> (mV)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00119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Dopamine Ipa at various electrodes</a:t>
            </a:r>
          </a:p>
        </c:rich>
      </c:tx>
      <c:layout>
        <c:manualLayout>
          <c:xMode val="edge"/>
          <c:yMode val="edge"/>
          <c:x val="0.34788540740833468"/>
          <c:y val="3.5135135135135144E-2"/>
        </c:manualLayout>
      </c:layout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Sheet1!$A$185:$A$209</c:f>
              <c:strCache>
                <c:ptCount val="25"/>
                <c:pt idx="0">
                  <c:v>ViC3A</c:v>
                </c:pt>
                <c:pt idx="1">
                  <c:v>ViC3B</c:v>
                </c:pt>
                <c:pt idx="2">
                  <c:v>ViC3C</c:v>
                </c:pt>
                <c:pt idx="3">
                  <c:v>ViC2A</c:v>
                </c:pt>
                <c:pt idx="4">
                  <c:v>ViC2B</c:v>
                </c:pt>
                <c:pt idx="5">
                  <c:v>ViC2C</c:v>
                </c:pt>
                <c:pt idx="6">
                  <c:v>ViC1A</c:v>
                </c:pt>
                <c:pt idx="7">
                  <c:v>ViC1B</c:v>
                </c:pt>
                <c:pt idx="8">
                  <c:v>ViC1C</c:v>
                </c:pt>
                <c:pt idx="9">
                  <c:v>30Gel3A</c:v>
                </c:pt>
                <c:pt idx="10">
                  <c:v>30Gel3B</c:v>
                </c:pt>
                <c:pt idx="11">
                  <c:v>30Gel3C</c:v>
                </c:pt>
                <c:pt idx="12">
                  <c:v>30Gel2A</c:v>
                </c:pt>
                <c:pt idx="13">
                  <c:v>30Gel2B</c:v>
                </c:pt>
                <c:pt idx="14">
                  <c:v>30Gel2C</c:v>
                </c:pt>
                <c:pt idx="15">
                  <c:v>30Gel1A</c:v>
                </c:pt>
                <c:pt idx="16">
                  <c:v>30Gel1B</c:v>
                </c:pt>
                <c:pt idx="17">
                  <c:v>30Gel1C</c:v>
                </c:pt>
                <c:pt idx="18">
                  <c:v>ViC2A2</c:v>
                </c:pt>
                <c:pt idx="19">
                  <c:v>ViC2B2</c:v>
                </c:pt>
                <c:pt idx="20">
                  <c:v>ViC2C2</c:v>
                </c:pt>
                <c:pt idx="21">
                  <c:v>ViC2D2</c:v>
                </c:pt>
                <c:pt idx="22">
                  <c:v>ViC2E2</c:v>
                </c:pt>
                <c:pt idx="23">
                  <c:v>ViC2F2</c:v>
                </c:pt>
                <c:pt idx="24">
                  <c:v>ViC2G2</c:v>
                </c:pt>
              </c:strCache>
            </c:strRef>
          </c:cat>
          <c:val>
            <c:numRef>
              <c:f>Sheet1!$L$185:$L$209</c:f>
              <c:numCache>
                <c:formatCode>0.00E+00</c:formatCode>
                <c:ptCount val="25"/>
                <c:pt idx="0">
                  <c:v>4.7879999999999997E-6</c:v>
                </c:pt>
                <c:pt idx="1">
                  <c:v>1.6020000000000001E-6</c:v>
                </c:pt>
                <c:pt idx="2">
                  <c:v>3.1380000000000002E-7</c:v>
                </c:pt>
                <c:pt idx="3">
                  <c:v>1.9489999999999999E-6</c:v>
                </c:pt>
                <c:pt idx="4">
                  <c:v>9.2630000000000003E-7</c:v>
                </c:pt>
                <c:pt idx="5">
                  <c:v>1.4920000000000001E-6</c:v>
                </c:pt>
                <c:pt idx="6">
                  <c:v>1.813E-6</c:v>
                </c:pt>
                <c:pt idx="7">
                  <c:v>2.6359999999999998E-6</c:v>
                </c:pt>
                <c:pt idx="8">
                  <c:v>2.3379999999999999E-6</c:v>
                </c:pt>
                <c:pt idx="9">
                  <c:v>1.1319999999999999E-6</c:v>
                </c:pt>
                <c:pt idx="10">
                  <c:v>2.5129999999999999E-6</c:v>
                </c:pt>
                <c:pt idx="11">
                  <c:v>3.128E-6</c:v>
                </c:pt>
                <c:pt idx="12">
                  <c:v>2.7269999999999999E-6</c:v>
                </c:pt>
                <c:pt idx="13">
                  <c:v>2.9409999999999999E-6</c:v>
                </c:pt>
                <c:pt idx="14">
                  <c:v>2.6359999999999998E-6</c:v>
                </c:pt>
                <c:pt idx="15">
                  <c:v>1.3090000000000001E-6</c:v>
                </c:pt>
                <c:pt idx="16">
                  <c:v>3.1530000000000001E-6</c:v>
                </c:pt>
                <c:pt idx="17">
                  <c:v>2.3870000000000002E-6</c:v>
                </c:pt>
                <c:pt idx="18">
                  <c:v>9.4220000000000006E-6</c:v>
                </c:pt>
                <c:pt idx="19">
                  <c:v>9.285E-6</c:v>
                </c:pt>
                <c:pt idx="20">
                  <c:v>8.8449999999999992E-6</c:v>
                </c:pt>
                <c:pt idx="21">
                  <c:v>1.0910000000000001E-5</c:v>
                </c:pt>
                <c:pt idx="22">
                  <c:v>1.058E-5</c:v>
                </c:pt>
                <c:pt idx="23">
                  <c:v>1.065E-5</c:v>
                </c:pt>
                <c:pt idx="24">
                  <c:v>7.4730000000000003E-6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0027520"/>
        <c:axId val="90029056"/>
      </c:barChart>
      <c:catAx>
        <c:axId val="9002752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90029056"/>
        <c:crosses val="autoZero"/>
        <c:auto val="1"/>
        <c:lblAlgn val="ctr"/>
        <c:lblOffset val="100"/>
        <c:noMultiLvlLbl val="0"/>
      </c:catAx>
      <c:valAx>
        <c:axId val="900290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/>
                  <a:t>Current</a:t>
                </a:r>
                <a:r>
                  <a:rPr lang="en-US" sz="1800" baseline="0"/>
                  <a:t> (A)</a:t>
                </a:r>
                <a:endParaRPr lang="en-US" sz="1800"/>
              </a:p>
            </c:rich>
          </c:tx>
          <c:layout/>
          <c:overlay val="0"/>
        </c:title>
        <c:numFmt formatCode="0.00E+00" sourceLinked="1"/>
        <c:majorTickMark val="out"/>
        <c:minorTickMark val="none"/>
        <c:tickLblPos val="nextTo"/>
        <c:crossAx val="900275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Dopamine Ipc at various electrodes</a:t>
            </a:r>
          </a:p>
        </c:rich>
      </c:tx>
      <c:layout>
        <c:manualLayout>
          <c:xMode val="edge"/>
          <c:yMode val="edge"/>
          <c:x val="0.37014295907765116"/>
          <c:y val="1.891891891891892E-2"/>
        </c:manualLayout>
      </c:layout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Sheet1!$A$185:$A$209</c:f>
              <c:strCache>
                <c:ptCount val="25"/>
                <c:pt idx="0">
                  <c:v>ViC3A</c:v>
                </c:pt>
                <c:pt idx="1">
                  <c:v>ViC3B</c:v>
                </c:pt>
                <c:pt idx="2">
                  <c:v>ViC3C</c:v>
                </c:pt>
                <c:pt idx="3">
                  <c:v>ViC2A</c:v>
                </c:pt>
                <c:pt idx="4">
                  <c:v>ViC2B</c:v>
                </c:pt>
                <c:pt idx="5">
                  <c:v>ViC2C</c:v>
                </c:pt>
                <c:pt idx="6">
                  <c:v>ViC1A</c:v>
                </c:pt>
                <c:pt idx="7">
                  <c:v>ViC1B</c:v>
                </c:pt>
                <c:pt idx="8">
                  <c:v>ViC1C</c:v>
                </c:pt>
                <c:pt idx="9">
                  <c:v>30Gel3A</c:v>
                </c:pt>
                <c:pt idx="10">
                  <c:v>30Gel3B</c:v>
                </c:pt>
                <c:pt idx="11">
                  <c:v>30Gel3C</c:v>
                </c:pt>
                <c:pt idx="12">
                  <c:v>30Gel2A</c:v>
                </c:pt>
                <c:pt idx="13">
                  <c:v>30Gel2B</c:v>
                </c:pt>
                <c:pt idx="14">
                  <c:v>30Gel2C</c:v>
                </c:pt>
                <c:pt idx="15">
                  <c:v>30Gel1A</c:v>
                </c:pt>
                <c:pt idx="16">
                  <c:v>30Gel1B</c:v>
                </c:pt>
                <c:pt idx="17">
                  <c:v>30Gel1C</c:v>
                </c:pt>
                <c:pt idx="18">
                  <c:v>ViC2A2</c:v>
                </c:pt>
                <c:pt idx="19">
                  <c:v>ViC2B2</c:v>
                </c:pt>
                <c:pt idx="20">
                  <c:v>ViC2C2</c:v>
                </c:pt>
                <c:pt idx="21">
                  <c:v>ViC2D2</c:v>
                </c:pt>
                <c:pt idx="22">
                  <c:v>ViC2E2</c:v>
                </c:pt>
                <c:pt idx="23">
                  <c:v>ViC2F2</c:v>
                </c:pt>
                <c:pt idx="24">
                  <c:v>ViC2G2</c:v>
                </c:pt>
              </c:strCache>
            </c:strRef>
          </c:cat>
          <c:val>
            <c:numRef>
              <c:f>Sheet1!$O$185:$O$209</c:f>
              <c:numCache>
                <c:formatCode>0.00E+00</c:formatCode>
                <c:ptCount val="25"/>
                <c:pt idx="0">
                  <c:v>-3.7629999999999998E-6</c:v>
                </c:pt>
                <c:pt idx="1">
                  <c:v>-2.4719999999999998E-6</c:v>
                </c:pt>
                <c:pt idx="2">
                  <c:v>-2.058E-6</c:v>
                </c:pt>
                <c:pt idx="3">
                  <c:v>-2.2840000000000001E-6</c:v>
                </c:pt>
                <c:pt idx="4">
                  <c:v>-2.4789999999999999E-6</c:v>
                </c:pt>
                <c:pt idx="5">
                  <c:v>-2.4049999999999998E-6</c:v>
                </c:pt>
                <c:pt idx="6">
                  <c:v>-2.9299999999999999E-6</c:v>
                </c:pt>
                <c:pt idx="7">
                  <c:v>-2.4839999999999998E-6</c:v>
                </c:pt>
                <c:pt idx="8">
                  <c:v>-2.9859999999999999E-6</c:v>
                </c:pt>
                <c:pt idx="9">
                  <c:v>-9.1200000000000001E-7</c:v>
                </c:pt>
                <c:pt idx="10">
                  <c:v>-1.175E-6</c:v>
                </c:pt>
                <c:pt idx="11">
                  <c:v>-1.175E-6</c:v>
                </c:pt>
                <c:pt idx="12">
                  <c:v>-1.0419999999999999E-6</c:v>
                </c:pt>
                <c:pt idx="13">
                  <c:v>-1.114E-6</c:v>
                </c:pt>
                <c:pt idx="14">
                  <c:v>-1.0359999999999999E-6</c:v>
                </c:pt>
                <c:pt idx="15">
                  <c:v>-1.091E-6</c:v>
                </c:pt>
                <c:pt idx="16">
                  <c:v>-1.1459999999999999E-6</c:v>
                </c:pt>
                <c:pt idx="17">
                  <c:v>-1.0869999999999999E-6</c:v>
                </c:pt>
                <c:pt idx="18">
                  <c:v>-4.4530000000000004E-6</c:v>
                </c:pt>
                <c:pt idx="19">
                  <c:v>-4.8790000000000002E-6</c:v>
                </c:pt>
                <c:pt idx="20">
                  <c:v>-5.8590000000000001E-6</c:v>
                </c:pt>
                <c:pt idx="21">
                  <c:v>-5.6439999999999997E-6</c:v>
                </c:pt>
                <c:pt idx="22">
                  <c:v>-5.4430000000000002E-6</c:v>
                </c:pt>
                <c:pt idx="23">
                  <c:v>-5.4360000000000001E-6</c:v>
                </c:pt>
                <c:pt idx="24">
                  <c:v>-5.1440000000000002E-6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1762048"/>
        <c:axId val="91784320"/>
      </c:barChart>
      <c:catAx>
        <c:axId val="9176204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91784320"/>
        <c:crosses val="autoZero"/>
        <c:auto val="1"/>
        <c:lblAlgn val="ctr"/>
        <c:lblOffset val="100"/>
        <c:noMultiLvlLbl val="0"/>
      </c:catAx>
      <c:valAx>
        <c:axId val="917843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/>
                  <a:t>Current (A)</a:t>
                </a:r>
              </a:p>
            </c:rich>
          </c:tx>
          <c:layout/>
          <c:overlay val="0"/>
        </c:title>
        <c:numFmt formatCode="0.00E+00" sourceLinked="1"/>
        <c:majorTickMark val="out"/>
        <c:minorTickMark val="none"/>
        <c:tickLblPos val="nextTo"/>
        <c:crossAx val="917620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Ruthenium Hexamine Delta E at various electrodes</a:t>
            </a:r>
          </a:p>
        </c:rich>
      </c:tx>
      <c:layout>
        <c:manualLayout>
          <c:xMode val="edge"/>
          <c:yMode val="edge"/>
          <c:x val="0.22670105028604334"/>
          <c:y val="3.2432432432432441E-2"/>
        </c:manualLayout>
      </c:layout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Sheet1!$A$210:$A$227</c:f>
              <c:strCache>
                <c:ptCount val="18"/>
                <c:pt idx="0">
                  <c:v>ViC3A</c:v>
                </c:pt>
                <c:pt idx="1">
                  <c:v>ViC3B</c:v>
                </c:pt>
                <c:pt idx="2">
                  <c:v>ViC3C</c:v>
                </c:pt>
                <c:pt idx="3">
                  <c:v>ViC2A</c:v>
                </c:pt>
                <c:pt idx="4">
                  <c:v>ViC2B</c:v>
                </c:pt>
                <c:pt idx="5">
                  <c:v>ViC2C</c:v>
                </c:pt>
                <c:pt idx="6">
                  <c:v>ViC1A</c:v>
                </c:pt>
                <c:pt idx="7">
                  <c:v>ViC1B</c:v>
                </c:pt>
                <c:pt idx="8">
                  <c:v>ViC1C</c:v>
                </c:pt>
                <c:pt idx="9">
                  <c:v>30Gel3A</c:v>
                </c:pt>
                <c:pt idx="10">
                  <c:v>30Gel3B</c:v>
                </c:pt>
                <c:pt idx="11">
                  <c:v>30Gel3C</c:v>
                </c:pt>
                <c:pt idx="12">
                  <c:v>30Gel2A</c:v>
                </c:pt>
                <c:pt idx="13">
                  <c:v>30Gel2B</c:v>
                </c:pt>
                <c:pt idx="14">
                  <c:v>30Gel2C</c:v>
                </c:pt>
                <c:pt idx="15">
                  <c:v>30Gel1A</c:v>
                </c:pt>
                <c:pt idx="16">
                  <c:v>30Gel1B</c:v>
                </c:pt>
                <c:pt idx="17">
                  <c:v>30Gel1C</c:v>
                </c:pt>
              </c:strCache>
            </c:strRef>
          </c:cat>
          <c:val>
            <c:numRef>
              <c:f>Sheet1!$P$210:$P$227</c:f>
              <c:numCache>
                <c:formatCode>General</c:formatCode>
                <c:ptCount val="18"/>
                <c:pt idx="0">
                  <c:v>76</c:v>
                </c:pt>
                <c:pt idx="1">
                  <c:v>84</c:v>
                </c:pt>
                <c:pt idx="2">
                  <c:v>84</c:v>
                </c:pt>
                <c:pt idx="3">
                  <c:v>80</c:v>
                </c:pt>
                <c:pt idx="4">
                  <c:v>80</c:v>
                </c:pt>
                <c:pt idx="5">
                  <c:v>82</c:v>
                </c:pt>
                <c:pt idx="6">
                  <c:v>76</c:v>
                </c:pt>
                <c:pt idx="7">
                  <c:v>74</c:v>
                </c:pt>
                <c:pt idx="8">
                  <c:v>74</c:v>
                </c:pt>
                <c:pt idx="9">
                  <c:v>150</c:v>
                </c:pt>
                <c:pt idx="10">
                  <c:v>144</c:v>
                </c:pt>
                <c:pt idx="11">
                  <c:v>118</c:v>
                </c:pt>
                <c:pt idx="12">
                  <c:v>134</c:v>
                </c:pt>
                <c:pt idx="13">
                  <c:v>126</c:v>
                </c:pt>
                <c:pt idx="14">
                  <c:v>146</c:v>
                </c:pt>
                <c:pt idx="15">
                  <c:v>134</c:v>
                </c:pt>
                <c:pt idx="16">
                  <c:v>118</c:v>
                </c:pt>
                <c:pt idx="17">
                  <c:v>102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1808896"/>
        <c:axId val="91810432"/>
      </c:barChart>
      <c:catAx>
        <c:axId val="9180889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91810432"/>
        <c:crosses val="autoZero"/>
        <c:auto val="1"/>
        <c:lblAlgn val="ctr"/>
        <c:lblOffset val="100"/>
        <c:noMultiLvlLbl val="0"/>
      </c:catAx>
      <c:valAx>
        <c:axId val="918104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/>
                  <a:t>Potential difference (mV)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18088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Ruthenium Hexamine Ipa at various electrodes</a:t>
            </a:r>
            <a:endParaRPr lang="en-US"/>
          </a:p>
        </c:rich>
      </c:tx>
      <c:layout>
        <c:manualLayout>
          <c:xMode val="edge"/>
          <c:yMode val="edge"/>
          <c:x val="0.24295694953870037"/>
          <c:y val="3.5135135135135144E-2"/>
        </c:manualLayout>
      </c:layout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Sheet1!$A$210:$A$227</c:f>
              <c:strCache>
                <c:ptCount val="18"/>
                <c:pt idx="0">
                  <c:v>ViC3A</c:v>
                </c:pt>
                <c:pt idx="1">
                  <c:v>ViC3B</c:v>
                </c:pt>
                <c:pt idx="2">
                  <c:v>ViC3C</c:v>
                </c:pt>
                <c:pt idx="3">
                  <c:v>ViC2A</c:v>
                </c:pt>
                <c:pt idx="4">
                  <c:v>ViC2B</c:v>
                </c:pt>
                <c:pt idx="5">
                  <c:v>ViC2C</c:v>
                </c:pt>
                <c:pt idx="6">
                  <c:v>ViC1A</c:v>
                </c:pt>
                <c:pt idx="7">
                  <c:v>ViC1B</c:v>
                </c:pt>
                <c:pt idx="8">
                  <c:v>ViC1C</c:v>
                </c:pt>
                <c:pt idx="9">
                  <c:v>30Gel3A</c:v>
                </c:pt>
                <c:pt idx="10">
                  <c:v>30Gel3B</c:v>
                </c:pt>
                <c:pt idx="11">
                  <c:v>30Gel3C</c:v>
                </c:pt>
                <c:pt idx="12">
                  <c:v>30Gel2A</c:v>
                </c:pt>
                <c:pt idx="13">
                  <c:v>30Gel2B</c:v>
                </c:pt>
                <c:pt idx="14">
                  <c:v>30Gel2C</c:v>
                </c:pt>
                <c:pt idx="15">
                  <c:v>30Gel1A</c:v>
                </c:pt>
                <c:pt idx="16">
                  <c:v>30Gel1B</c:v>
                </c:pt>
                <c:pt idx="17">
                  <c:v>30Gel1C</c:v>
                </c:pt>
              </c:strCache>
            </c:strRef>
          </c:cat>
          <c:val>
            <c:numRef>
              <c:f>Sheet1!$L$210:$L$227</c:f>
              <c:numCache>
                <c:formatCode>0.00E+00</c:formatCode>
                <c:ptCount val="18"/>
                <c:pt idx="0">
                  <c:v>1.7920000000000001E-5</c:v>
                </c:pt>
                <c:pt idx="1">
                  <c:v>1.5379999999999998E-5</c:v>
                </c:pt>
                <c:pt idx="2">
                  <c:v>1.6880000000000001E-5</c:v>
                </c:pt>
                <c:pt idx="3">
                  <c:v>1.4399999999999999E-5</c:v>
                </c:pt>
                <c:pt idx="4">
                  <c:v>1.6010000000000001E-5</c:v>
                </c:pt>
                <c:pt idx="5">
                  <c:v>1.6209999999999999E-5</c:v>
                </c:pt>
                <c:pt idx="6">
                  <c:v>1.7989999999999999E-5</c:v>
                </c:pt>
                <c:pt idx="7">
                  <c:v>2.0060000000000001E-5</c:v>
                </c:pt>
                <c:pt idx="8">
                  <c:v>2.054E-5</c:v>
                </c:pt>
                <c:pt idx="9">
                  <c:v>8.473E-6</c:v>
                </c:pt>
                <c:pt idx="10">
                  <c:v>8.9940000000000006E-6</c:v>
                </c:pt>
                <c:pt idx="11">
                  <c:v>1.022E-5</c:v>
                </c:pt>
                <c:pt idx="12">
                  <c:v>9.4089999999999992E-6</c:v>
                </c:pt>
                <c:pt idx="13">
                  <c:v>8.6740000000000003E-6</c:v>
                </c:pt>
                <c:pt idx="14">
                  <c:v>8.8880000000000003E-6</c:v>
                </c:pt>
                <c:pt idx="15">
                  <c:v>9.5389999999999996E-6</c:v>
                </c:pt>
                <c:pt idx="16">
                  <c:v>1.011E-5</c:v>
                </c:pt>
                <c:pt idx="17">
                  <c:v>1.095E-5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1587200"/>
        <c:axId val="101601280"/>
      </c:barChart>
      <c:catAx>
        <c:axId val="10158720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101601280"/>
        <c:crosses val="autoZero"/>
        <c:auto val="1"/>
        <c:lblAlgn val="ctr"/>
        <c:lblOffset val="100"/>
        <c:noMultiLvlLbl val="0"/>
      </c:catAx>
      <c:valAx>
        <c:axId val="1016012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/>
                  <a:t>Current</a:t>
                </a:r>
                <a:r>
                  <a:rPr lang="en-US" sz="1800" baseline="0"/>
                  <a:t> (A)</a:t>
                </a:r>
                <a:endParaRPr lang="en-US" sz="1800"/>
              </a:p>
            </c:rich>
          </c:tx>
          <c:overlay val="0"/>
        </c:title>
        <c:numFmt formatCode="0.00E+00" sourceLinked="1"/>
        <c:majorTickMark val="out"/>
        <c:minorTickMark val="none"/>
        <c:tickLblPos val="nextTo"/>
        <c:crossAx val="1015872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Ruthenium Hexamine Ipc at various electrodes</a:t>
            </a:r>
            <a:endParaRPr lang="en-US"/>
          </a:p>
        </c:rich>
      </c:tx>
      <c:layout>
        <c:manualLayout>
          <c:xMode val="edge"/>
          <c:yMode val="edge"/>
          <c:x val="0.29542117847351751"/>
          <c:y val="2.7027027027027039E-2"/>
        </c:manualLayout>
      </c:layout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Sheet1!$A$210:$A$227</c:f>
              <c:strCache>
                <c:ptCount val="18"/>
                <c:pt idx="0">
                  <c:v>ViC3A</c:v>
                </c:pt>
                <c:pt idx="1">
                  <c:v>ViC3B</c:v>
                </c:pt>
                <c:pt idx="2">
                  <c:v>ViC3C</c:v>
                </c:pt>
                <c:pt idx="3">
                  <c:v>ViC2A</c:v>
                </c:pt>
                <c:pt idx="4">
                  <c:v>ViC2B</c:v>
                </c:pt>
                <c:pt idx="5">
                  <c:v>ViC2C</c:v>
                </c:pt>
                <c:pt idx="6">
                  <c:v>ViC1A</c:v>
                </c:pt>
                <c:pt idx="7">
                  <c:v>ViC1B</c:v>
                </c:pt>
                <c:pt idx="8">
                  <c:v>ViC1C</c:v>
                </c:pt>
                <c:pt idx="9">
                  <c:v>30Gel3A</c:v>
                </c:pt>
                <c:pt idx="10">
                  <c:v>30Gel3B</c:v>
                </c:pt>
                <c:pt idx="11">
                  <c:v>30Gel3C</c:v>
                </c:pt>
                <c:pt idx="12">
                  <c:v>30Gel2A</c:v>
                </c:pt>
                <c:pt idx="13">
                  <c:v>30Gel2B</c:v>
                </c:pt>
                <c:pt idx="14">
                  <c:v>30Gel2C</c:v>
                </c:pt>
                <c:pt idx="15">
                  <c:v>30Gel1A</c:v>
                </c:pt>
                <c:pt idx="16">
                  <c:v>30Gel1B</c:v>
                </c:pt>
                <c:pt idx="17">
                  <c:v>30Gel1C</c:v>
                </c:pt>
              </c:strCache>
            </c:strRef>
          </c:cat>
          <c:val>
            <c:numRef>
              <c:f>Sheet1!$O$210:$O$227</c:f>
              <c:numCache>
                <c:formatCode>0.00E+00</c:formatCode>
                <c:ptCount val="18"/>
                <c:pt idx="0">
                  <c:v>-1.8859999999999999E-5</c:v>
                </c:pt>
                <c:pt idx="1">
                  <c:v>-1.6180000000000001E-5</c:v>
                </c:pt>
                <c:pt idx="2">
                  <c:v>-1.7940000000000001E-5</c:v>
                </c:pt>
                <c:pt idx="3">
                  <c:v>-1.522E-5</c:v>
                </c:pt>
                <c:pt idx="4">
                  <c:v>-1.6969999999999998E-5</c:v>
                </c:pt>
                <c:pt idx="5">
                  <c:v>-1.713E-5</c:v>
                </c:pt>
                <c:pt idx="6">
                  <c:v>-1.819E-5</c:v>
                </c:pt>
                <c:pt idx="7">
                  <c:v>-2.0440000000000001E-5</c:v>
                </c:pt>
                <c:pt idx="8">
                  <c:v>-2.0869999999999998E-5</c:v>
                </c:pt>
                <c:pt idx="9">
                  <c:v>-8.9220000000000003E-6</c:v>
                </c:pt>
                <c:pt idx="10">
                  <c:v>-9.4469999999999995E-6</c:v>
                </c:pt>
                <c:pt idx="11">
                  <c:v>-1.063E-5</c:v>
                </c:pt>
                <c:pt idx="12">
                  <c:v>-9.9529999999999994E-6</c:v>
                </c:pt>
                <c:pt idx="13">
                  <c:v>-9.0909999999999999E-6</c:v>
                </c:pt>
                <c:pt idx="14">
                  <c:v>-9.2920000000000001E-6</c:v>
                </c:pt>
                <c:pt idx="15">
                  <c:v>-1.0169999999999999E-5</c:v>
                </c:pt>
                <c:pt idx="16">
                  <c:v>-1.0859999999999999E-5</c:v>
                </c:pt>
                <c:pt idx="17">
                  <c:v>-1.164E-5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1629312"/>
        <c:axId val="111219840"/>
      </c:barChart>
      <c:catAx>
        <c:axId val="10162931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111219840"/>
        <c:crosses val="autoZero"/>
        <c:auto val="1"/>
        <c:lblAlgn val="ctr"/>
        <c:lblOffset val="100"/>
        <c:noMultiLvlLbl val="0"/>
      </c:catAx>
      <c:valAx>
        <c:axId val="1112198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/>
                  <a:t>Current (A)</a:t>
                </a:r>
              </a:p>
            </c:rich>
          </c:tx>
          <c:overlay val="0"/>
        </c:title>
        <c:numFmt formatCode="0.00E+00" sourceLinked="1"/>
        <c:majorTickMark val="out"/>
        <c:minorTickMark val="none"/>
        <c:tickLblPos val="nextTo"/>
        <c:crossAx val="1016293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222250</xdr:colOff>
      <xdr:row>1</xdr:row>
      <xdr:rowOff>25400</xdr:rowOff>
    </xdr:from>
    <xdr:to>
      <xdr:col>62</xdr:col>
      <xdr:colOff>571500</xdr:colOff>
      <xdr:row>25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215901</xdr:colOff>
      <xdr:row>24</xdr:row>
      <xdr:rowOff>148772</xdr:rowOff>
    </xdr:from>
    <xdr:to>
      <xdr:col>62</xdr:col>
      <xdr:colOff>571501</xdr:colOff>
      <xdr:row>47</xdr:row>
      <xdr:rowOff>161472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221343</xdr:colOff>
      <xdr:row>47</xdr:row>
      <xdr:rowOff>137887</xdr:rowOff>
    </xdr:from>
    <xdr:to>
      <xdr:col>62</xdr:col>
      <xdr:colOff>579664</xdr:colOff>
      <xdr:row>70</xdr:row>
      <xdr:rowOff>150587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0</xdr:colOff>
      <xdr:row>107</xdr:row>
      <xdr:rowOff>0</xdr:rowOff>
    </xdr:from>
    <xdr:to>
      <xdr:col>32</xdr:col>
      <xdr:colOff>25400</xdr:colOff>
      <xdr:row>131</xdr:row>
      <xdr:rowOff>127000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0</xdr:colOff>
      <xdr:row>132</xdr:row>
      <xdr:rowOff>0</xdr:rowOff>
    </xdr:from>
    <xdr:to>
      <xdr:col>32</xdr:col>
      <xdr:colOff>25400</xdr:colOff>
      <xdr:row>156</xdr:row>
      <xdr:rowOff>127000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157</xdr:row>
      <xdr:rowOff>0</xdr:rowOff>
    </xdr:from>
    <xdr:to>
      <xdr:col>32</xdr:col>
      <xdr:colOff>25400</xdr:colOff>
      <xdr:row>181</xdr:row>
      <xdr:rowOff>127000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33</xdr:col>
      <xdr:colOff>0</xdr:colOff>
      <xdr:row>107</xdr:row>
      <xdr:rowOff>0</xdr:rowOff>
    </xdr:from>
    <xdr:to>
      <xdr:col>46</xdr:col>
      <xdr:colOff>63500</xdr:colOff>
      <xdr:row>131</xdr:row>
      <xdr:rowOff>127000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33</xdr:col>
      <xdr:colOff>0</xdr:colOff>
      <xdr:row>132</xdr:row>
      <xdr:rowOff>0</xdr:rowOff>
    </xdr:from>
    <xdr:to>
      <xdr:col>46</xdr:col>
      <xdr:colOff>63500</xdr:colOff>
      <xdr:row>156</xdr:row>
      <xdr:rowOff>127000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33</xdr:col>
      <xdr:colOff>0</xdr:colOff>
      <xdr:row>157</xdr:row>
      <xdr:rowOff>0</xdr:rowOff>
    </xdr:from>
    <xdr:to>
      <xdr:col>46</xdr:col>
      <xdr:colOff>63500</xdr:colOff>
      <xdr:row>181</xdr:row>
      <xdr:rowOff>127000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4"/>
  <sheetViews>
    <sheetView tabSelected="1" zoomScaleNormal="100" workbookViewId="0">
      <selection activeCell="I174" sqref="I174"/>
    </sheetView>
  </sheetViews>
  <sheetFormatPr defaultRowHeight="15" x14ac:dyDescent="0.25"/>
  <cols>
    <col min="1" max="1" width="15.140625" customWidth="1"/>
    <col min="2" max="2" width="12" bestFit="1" customWidth="1"/>
    <col min="3" max="3" width="9.140625" bestFit="1" customWidth="1"/>
    <col min="4" max="4" width="13.28515625" bestFit="1" customWidth="1"/>
    <col min="5" max="5" width="9.140625" bestFit="1" customWidth="1"/>
    <col min="6" max="6" width="9.42578125" bestFit="1" customWidth="1"/>
    <col min="7" max="7" width="4.140625" bestFit="1" customWidth="1"/>
    <col min="8" max="8" width="23.28515625" bestFit="1" customWidth="1"/>
    <col min="9" max="9" width="36.5703125" customWidth="1"/>
    <col min="10" max="10" width="9.140625" bestFit="1" customWidth="1"/>
    <col min="11" max="11" width="9" customWidth="1"/>
    <col min="12" max="12" width="14.42578125" bestFit="1" customWidth="1"/>
    <col min="13" max="14" width="9.140625" bestFit="1" customWidth="1"/>
    <col min="15" max="15" width="16.42578125" bestFit="1" customWidth="1"/>
    <col min="16" max="16" width="12.28515625" bestFit="1" customWidth="1"/>
    <col min="17" max="17" width="13.7109375" style="36" bestFit="1" customWidth="1"/>
    <col min="18" max="18" width="16.42578125" style="36" bestFit="1" customWidth="1"/>
    <col min="19" max="19" width="13.5703125" bestFit="1" customWidth="1"/>
    <col min="20" max="20" width="15.5703125" bestFit="1" customWidth="1"/>
  </cols>
  <sheetData>
    <row r="1" spans="1:21" ht="23.25" x14ac:dyDescent="0.35">
      <c r="A1" s="1" t="s">
        <v>8</v>
      </c>
    </row>
    <row r="2" spans="1:21" ht="21" x14ac:dyDescent="0.35">
      <c r="A2" s="2" t="s">
        <v>26</v>
      </c>
    </row>
    <row r="3" spans="1:21" ht="21" x14ac:dyDescent="0.35">
      <c r="A3" s="2"/>
    </row>
    <row r="5" spans="1:21" x14ac:dyDescent="0.25">
      <c r="B5" s="3"/>
      <c r="C5" s="3"/>
      <c r="D5" s="37" t="s">
        <v>2</v>
      </c>
      <c r="E5" s="37"/>
      <c r="F5" s="37"/>
      <c r="G5" s="37"/>
      <c r="H5" s="38" t="s">
        <v>6</v>
      </c>
      <c r="I5" s="3"/>
      <c r="J5" s="39" t="s">
        <v>22</v>
      </c>
      <c r="K5" s="39"/>
      <c r="L5" s="39"/>
      <c r="M5" s="40" t="s">
        <v>17</v>
      </c>
      <c r="N5" s="40"/>
      <c r="O5" s="40"/>
      <c r="P5" s="9"/>
      <c r="S5" s="4" t="s">
        <v>14</v>
      </c>
    </row>
    <row r="6" spans="1:21" x14ac:dyDescent="0.25">
      <c r="B6" s="3" t="s">
        <v>1</v>
      </c>
      <c r="C6" s="3" t="s">
        <v>0</v>
      </c>
      <c r="D6" s="3" t="s">
        <v>5</v>
      </c>
      <c r="E6" s="3" t="s">
        <v>3</v>
      </c>
      <c r="F6" s="3" t="s">
        <v>4</v>
      </c>
      <c r="G6" s="8" t="s">
        <v>23</v>
      </c>
      <c r="H6" s="38"/>
      <c r="I6" s="3" t="s">
        <v>7</v>
      </c>
      <c r="J6" s="17" t="s">
        <v>18</v>
      </c>
      <c r="K6" s="17" t="s">
        <v>19</v>
      </c>
      <c r="L6" s="17" t="s">
        <v>24</v>
      </c>
      <c r="M6" s="12" t="s">
        <v>20</v>
      </c>
      <c r="N6" s="12" t="s">
        <v>21</v>
      </c>
      <c r="O6" s="12" t="s">
        <v>25</v>
      </c>
      <c r="P6" s="3" t="s">
        <v>13</v>
      </c>
      <c r="Q6" s="36" t="s">
        <v>264</v>
      </c>
      <c r="R6" s="36" t="s">
        <v>265</v>
      </c>
      <c r="S6" s="3" t="s">
        <v>15</v>
      </c>
    </row>
    <row r="7" spans="1:21" x14ac:dyDescent="0.25">
      <c r="A7" s="5" t="s">
        <v>9</v>
      </c>
      <c r="B7" s="6">
        <v>41103</v>
      </c>
      <c r="C7" s="7" t="s">
        <v>10</v>
      </c>
      <c r="D7" s="7" t="s">
        <v>11</v>
      </c>
      <c r="E7" s="7">
        <v>40</v>
      </c>
      <c r="F7" s="7">
        <v>2</v>
      </c>
      <c r="G7" s="7">
        <v>1</v>
      </c>
      <c r="H7" s="7" t="s">
        <v>16</v>
      </c>
      <c r="I7" s="7" t="s">
        <v>12</v>
      </c>
      <c r="J7" s="18">
        <v>355</v>
      </c>
      <c r="K7" s="18">
        <v>215</v>
      </c>
      <c r="L7" s="19">
        <v>1.253E-5</v>
      </c>
      <c r="M7" s="22">
        <v>215</v>
      </c>
      <c r="N7" s="13">
        <v>185</v>
      </c>
      <c r="O7" s="14">
        <v>-1.253E-5</v>
      </c>
      <c r="P7" s="7">
        <v>150</v>
      </c>
      <c r="S7" s="7">
        <v>6</v>
      </c>
    </row>
    <row r="8" spans="1:21" x14ac:dyDescent="0.25">
      <c r="A8" t="s">
        <v>162</v>
      </c>
      <c r="B8" s="10">
        <v>41192</v>
      </c>
      <c r="C8" s="11" t="s">
        <v>30</v>
      </c>
      <c r="D8" s="11" t="s">
        <v>31</v>
      </c>
      <c r="E8" s="11" t="s">
        <v>32</v>
      </c>
      <c r="F8" s="11">
        <v>3</v>
      </c>
      <c r="G8" s="11" t="s">
        <v>27</v>
      </c>
      <c r="H8" s="23" t="s">
        <v>16</v>
      </c>
      <c r="I8" s="11" t="s">
        <v>33</v>
      </c>
      <c r="J8" s="20">
        <v>316</v>
      </c>
      <c r="K8" s="20">
        <v>254</v>
      </c>
      <c r="L8" s="21">
        <v>1.664E-5</v>
      </c>
      <c r="M8" s="15">
        <v>234</v>
      </c>
      <c r="N8" s="15">
        <v>296</v>
      </c>
      <c r="O8" s="16">
        <v>-1.6209999999999999E-5</v>
      </c>
      <c r="P8" s="11">
        <f>J8-M8</f>
        <v>82</v>
      </c>
      <c r="Q8" s="36">
        <f>L8*1000</f>
        <v>1.6639999999999999E-2</v>
      </c>
      <c r="R8" s="36">
        <f>O8*1000</f>
        <v>-1.6209999999999999E-2</v>
      </c>
      <c r="S8" s="11"/>
    </row>
    <row r="9" spans="1:21" x14ac:dyDescent="0.25">
      <c r="A9" t="s">
        <v>163</v>
      </c>
      <c r="B9" s="10">
        <v>41192</v>
      </c>
      <c r="C9" s="11" t="s">
        <v>30</v>
      </c>
      <c r="D9" s="11" t="s">
        <v>31</v>
      </c>
      <c r="E9" s="11" t="s">
        <v>32</v>
      </c>
      <c r="F9" s="11">
        <v>3</v>
      </c>
      <c r="G9" s="11" t="s">
        <v>29</v>
      </c>
      <c r="H9" s="23" t="s">
        <v>16</v>
      </c>
      <c r="I9" s="11" t="s">
        <v>34</v>
      </c>
      <c r="J9" s="20">
        <v>316</v>
      </c>
      <c r="K9" s="20">
        <v>252</v>
      </c>
      <c r="L9" s="21">
        <v>1.4090000000000001E-5</v>
      </c>
      <c r="M9" s="15">
        <v>228</v>
      </c>
      <c r="N9" s="15">
        <v>290</v>
      </c>
      <c r="O9" s="16">
        <v>-1.359E-5</v>
      </c>
      <c r="P9" s="11">
        <f t="shared" ref="P9:P32" si="0">J9-M9</f>
        <v>88</v>
      </c>
      <c r="Q9" s="36">
        <f t="shared" ref="Q9:Q72" si="1">L9*1000</f>
        <v>1.409E-2</v>
      </c>
      <c r="R9" s="36">
        <f t="shared" ref="R9:R72" si="2">O9*1000</f>
        <v>-1.359E-2</v>
      </c>
      <c r="S9" s="11"/>
      <c r="U9" t="s">
        <v>35</v>
      </c>
    </row>
    <row r="10" spans="1:21" x14ac:dyDescent="0.25">
      <c r="A10" t="s">
        <v>164</v>
      </c>
      <c r="B10" s="10">
        <v>41192</v>
      </c>
      <c r="C10" s="11" t="s">
        <v>30</v>
      </c>
      <c r="D10" s="11" t="s">
        <v>31</v>
      </c>
      <c r="E10" s="11" t="s">
        <v>32</v>
      </c>
      <c r="F10" s="11">
        <v>3</v>
      </c>
      <c r="G10" s="11" t="s">
        <v>28</v>
      </c>
      <c r="H10" s="23" t="s">
        <v>16</v>
      </c>
      <c r="I10" s="11" t="s">
        <v>36</v>
      </c>
      <c r="J10" s="20">
        <v>318</v>
      </c>
      <c r="K10" s="20">
        <v>250</v>
      </c>
      <c r="L10" s="21">
        <v>1.485E-5</v>
      </c>
      <c r="M10" s="15">
        <v>222</v>
      </c>
      <c r="N10" s="15">
        <v>290</v>
      </c>
      <c r="O10" s="16">
        <v>-1.396E-5</v>
      </c>
      <c r="P10" s="11">
        <f t="shared" si="0"/>
        <v>96</v>
      </c>
      <c r="Q10" s="36">
        <f t="shared" si="1"/>
        <v>1.485E-2</v>
      </c>
      <c r="R10" s="36">
        <f t="shared" si="2"/>
        <v>-1.396E-2</v>
      </c>
      <c r="S10" s="11"/>
    </row>
    <row r="11" spans="1:21" x14ac:dyDescent="0.25">
      <c r="A11" t="s">
        <v>165</v>
      </c>
      <c r="B11" s="10">
        <v>41192</v>
      </c>
      <c r="C11" s="11" t="s">
        <v>30</v>
      </c>
      <c r="D11" s="11" t="s">
        <v>31</v>
      </c>
      <c r="E11" s="11" t="s">
        <v>32</v>
      </c>
      <c r="F11" s="11">
        <v>2</v>
      </c>
      <c r="G11" s="11" t="s">
        <v>27</v>
      </c>
      <c r="H11" s="23" t="s">
        <v>16</v>
      </c>
      <c r="I11" s="11" t="s">
        <v>37</v>
      </c>
      <c r="J11" s="20">
        <v>316</v>
      </c>
      <c r="K11" s="20">
        <v>248</v>
      </c>
      <c r="L11" s="21">
        <v>1.324E-5</v>
      </c>
      <c r="M11" s="15">
        <v>224</v>
      </c>
      <c r="N11" s="15">
        <v>288</v>
      </c>
      <c r="O11" s="16">
        <v>-1.275E-5</v>
      </c>
      <c r="P11" s="11">
        <f t="shared" si="0"/>
        <v>92</v>
      </c>
      <c r="Q11" s="36">
        <f t="shared" si="1"/>
        <v>1.324E-2</v>
      </c>
      <c r="R11" s="36">
        <f t="shared" si="2"/>
        <v>-1.2749999999999999E-2</v>
      </c>
      <c r="S11" s="11"/>
    </row>
    <row r="12" spans="1:21" x14ac:dyDescent="0.25">
      <c r="A12" t="s">
        <v>166</v>
      </c>
      <c r="B12" s="10">
        <v>41192</v>
      </c>
      <c r="C12" s="11" t="s">
        <v>30</v>
      </c>
      <c r="D12" s="11" t="s">
        <v>31</v>
      </c>
      <c r="E12" s="11" t="s">
        <v>32</v>
      </c>
      <c r="F12" s="11">
        <v>2</v>
      </c>
      <c r="G12" s="11" t="s">
        <v>29</v>
      </c>
      <c r="H12" s="23" t="s">
        <v>16</v>
      </c>
      <c r="I12" s="11" t="s">
        <v>38</v>
      </c>
      <c r="J12" s="20">
        <v>314</v>
      </c>
      <c r="K12" s="20">
        <v>248</v>
      </c>
      <c r="L12" s="21">
        <v>1.506E-5</v>
      </c>
      <c r="M12" s="15">
        <v>224</v>
      </c>
      <c r="N12" s="15">
        <v>288</v>
      </c>
      <c r="O12" s="16">
        <v>-1.466E-5</v>
      </c>
      <c r="P12" s="11">
        <f t="shared" si="0"/>
        <v>90</v>
      </c>
      <c r="Q12" s="36">
        <f t="shared" si="1"/>
        <v>1.506E-2</v>
      </c>
      <c r="R12" s="36">
        <f t="shared" si="2"/>
        <v>-1.4659999999999999E-2</v>
      </c>
      <c r="S12" s="11"/>
    </row>
    <row r="13" spans="1:21" x14ac:dyDescent="0.25">
      <c r="A13" t="s">
        <v>167</v>
      </c>
      <c r="B13" s="10">
        <v>41192</v>
      </c>
      <c r="C13" s="11" t="s">
        <v>30</v>
      </c>
      <c r="D13" s="11" t="s">
        <v>31</v>
      </c>
      <c r="E13" s="11" t="s">
        <v>32</v>
      </c>
      <c r="F13" s="11">
        <v>2</v>
      </c>
      <c r="G13" s="11" t="s">
        <v>28</v>
      </c>
      <c r="H13" s="23" t="s">
        <v>16</v>
      </c>
      <c r="I13" s="11" t="s">
        <v>39</v>
      </c>
      <c r="J13" s="20">
        <v>314</v>
      </c>
      <c r="K13" s="20">
        <v>248</v>
      </c>
      <c r="L13" s="21">
        <v>1.399E-5</v>
      </c>
      <c r="M13" s="15">
        <v>224</v>
      </c>
      <c r="N13" s="15">
        <v>288</v>
      </c>
      <c r="O13" s="16">
        <v>-1.377E-5</v>
      </c>
      <c r="P13" s="11">
        <f t="shared" si="0"/>
        <v>90</v>
      </c>
      <c r="Q13" s="36">
        <f t="shared" si="1"/>
        <v>1.3990000000000001E-2</v>
      </c>
      <c r="R13" s="36">
        <f t="shared" si="2"/>
        <v>-1.3770000000000001E-2</v>
      </c>
      <c r="S13" s="11"/>
    </row>
    <row r="14" spans="1:21" x14ac:dyDescent="0.25">
      <c r="A14" t="s">
        <v>168</v>
      </c>
      <c r="B14" s="10">
        <v>41192</v>
      </c>
      <c r="C14" s="11" t="s">
        <v>30</v>
      </c>
      <c r="D14" s="11" t="s">
        <v>31</v>
      </c>
      <c r="E14" s="11" t="s">
        <v>32</v>
      </c>
      <c r="F14" s="11">
        <v>1</v>
      </c>
      <c r="G14" s="11" t="s">
        <v>27</v>
      </c>
      <c r="H14" s="23" t="s">
        <v>16</v>
      </c>
      <c r="I14" s="11" t="s">
        <v>40</v>
      </c>
      <c r="J14" s="20">
        <v>316</v>
      </c>
      <c r="K14" s="20">
        <v>248</v>
      </c>
      <c r="L14" s="21">
        <v>1.6529999999999999E-5</v>
      </c>
      <c r="M14" s="15">
        <v>224</v>
      </c>
      <c r="N14" s="15">
        <v>288</v>
      </c>
      <c r="O14" s="16">
        <v>-1.5679999999999999E-5</v>
      </c>
      <c r="P14" s="11">
        <f t="shared" si="0"/>
        <v>92</v>
      </c>
      <c r="Q14" s="36">
        <f t="shared" si="1"/>
        <v>1.653E-2</v>
      </c>
      <c r="R14" s="36">
        <f t="shared" si="2"/>
        <v>-1.5679999999999999E-2</v>
      </c>
      <c r="S14" s="11"/>
    </row>
    <row r="15" spans="1:21" x14ac:dyDescent="0.25">
      <c r="A15" t="s">
        <v>169</v>
      </c>
      <c r="B15" s="10">
        <v>41192</v>
      </c>
      <c r="C15" s="11" t="s">
        <v>30</v>
      </c>
      <c r="D15" s="11" t="s">
        <v>31</v>
      </c>
      <c r="E15" s="11" t="s">
        <v>32</v>
      </c>
      <c r="F15" s="11">
        <v>1</v>
      </c>
      <c r="G15" s="11" t="s">
        <v>29</v>
      </c>
      <c r="H15" s="23" t="s">
        <v>16</v>
      </c>
      <c r="I15" s="11" t="s">
        <v>41</v>
      </c>
      <c r="J15" s="20">
        <v>314</v>
      </c>
      <c r="K15" s="20">
        <v>248</v>
      </c>
      <c r="L15" s="21">
        <v>1.827E-5</v>
      </c>
      <c r="M15" s="15">
        <v>224</v>
      </c>
      <c r="N15" s="15">
        <v>288</v>
      </c>
      <c r="O15" s="16">
        <v>-1.7289999999999999E-5</v>
      </c>
      <c r="P15" s="11">
        <f t="shared" si="0"/>
        <v>90</v>
      </c>
      <c r="Q15" s="36">
        <f t="shared" si="1"/>
        <v>1.8269999999999998E-2</v>
      </c>
      <c r="R15" s="36">
        <f t="shared" si="2"/>
        <v>-1.729E-2</v>
      </c>
      <c r="S15" s="11"/>
    </row>
    <row r="16" spans="1:21" x14ac:dyDescent="0.25">
      <c r="A16" t="s">
        <v>170</v>
      </c>
      <c r="B16" s="10">
        <v>41192</v>
      </c>
      <c r="C16" s="11" t="s">
        <v>30</v>
      </c>
      <c r="D16" s="11" t="s">
        <v>31</v>
      </c>
      <c r="E16" s="11" t="s">
        <v>32</v>
      </c>
      <c r="F16" s="11">
        <v>1</v>
      </c>
      <c r="G16" s="11" t="s">
        <v>28</v>
      </c>
      <c r="H16" s="23" t="s">
        <v>16</v>
      </c>
      <c r="I16" s="11" t="s">
        <v>42</v>
      </c>
      <c r="J16" s="20">
        <v>310</v>
      </c>
      <c r="K16" s="20">
        <v>248</v>
      </c>
      <c r="L16" s="21">
        <v>2.2039999999999999E-5</v>
      </c>
      <c r="M16" s="15">
        <v>228</v>
      </c>
      <c r="N16" s="15">
        <v>288</v>
      </c>
      <c r="O16" s="16">
        <v>-1.9300000000000002E-5</v>
      </c>
      <c r="P16" s="11">
        <f t="shared" si="0"/>
        <v>82</v>
      </c>
      <c r="Q16" s="36">
        <f t="shared" si="1"/>
        <v>2.2040000000000001E-2</v>
      </c>
      <c r="R16" s="36">
        <f t="shared" si="2"/>
        <v>-1.9300000000000001E-2</v>
      </c>
      <c r="S16" s="11"/>
    </row>
    <row r="17" spans="1:19" x14ac:dyDescent="0.25">
      <c r="A17" s="35" t="s">
        <v>250</v>
      </c>
      <c r="B17" s="29">
        <v>41211</v>
      </c>
      <c r="C17" s="30" t="s">
        <v>30</v>
      </c>
      <c r="D17" s="30" t="s">
        <v>31</v>
      </c>
      <c r="E17" s="30" t="s">
        <v>32</v>
      </c>
      <c r="F17" s="30">
        <v>2</v>
      </c>
      <c r="G17" s="30" t="s">
        <v>27</v>
      </c>
      <c r="H17" s="30" t="s">
        <v>16</v>
      </c>
      <c r="I17" s="30" t="s">
        <v>257</v>
      </c>
      <c r="J17" s="31">
        <v>306</v>
      </c>
      <c r="K17" s="31">
        <v>244</v>
      </c>
      <c r="L17" s="32">
        <v>2.0338000000000001E-5</v>
      </c>
      <c r="M17" s="33">
        <v>230</v>
      </c>
      <c r="N17" s="33">
        <v>292</v>
      </c>
      <c r="O17" s="34">
        <v>-2.0060000000000001E-5</v>
      </c>
      <c r="P17" s="30">
        <f>(J17-M17)</f>
        <v>76</v>
      </c>
      <c r="Q17" s="36">
        <f t="shared" si="1"/>
        <v>2.0338000000000002E-2</v>
      </c>
      <c r="R17" s="36">
        <f t="shared" si="2"/>
        <v>-2.0060000000000001E-2</v>
      </c>
      <c r="S17" s="11"/>
    </row>
    <row r="18" spans="1:19" x14ac:dyDescent="0.25">
      <c r="A18" s="35" t="s">
        <v>251</v>
      </c>
      <c r="B18" s="29">
        <v>41211</v>
      </c>
      <c r="C18" s="30" t="s">
        <v>30</v>
      </c>
      <c r="D18" s="30" t="s">
        <v>31</v>
      </c>
      <c r="E18" s="30" t="s">
        <v>32</v>
      </c>
      <c r="F18" s="30">
        <v>2</v>
      </c>
      <c r="G18" s="30" t="s">
        <v>29</v>
      </c>
      <c r="H18" s="30" t="s">
        <v>16</v>
      </c>
      <c r="I18" s="30" t="s">
        <v>258</v>
      </c>
      <c r="J18" s="31">
        <v>310</v>
      </c>
      <c r="K18" s="31">
        <v>246</v>
      </c>
      <c r="L18" s="32">
        <v>2.0530000000000002E-5</v>
      </c>
      <c r="M18" s="33">
        <v>230</v>
      </c>
      <c r="N18" s="33">
        <v>292</v>
      </c>
      <c r="O18" s="34">
        <v>-2.0149999999999999E-5</v>
      </c>
      <c r="P18" s="30">
        <f t="shared" ref="P18:P23" si="3">(J18-M18)</f>
        <v>80</v>
      </c>
      <c r="Q18" s="36">
        <f t="shared" si="1"/>
        <v>2.0530000000000003E-2</v>
      </c>
      <c r="R18" s="36">
        <f t="shared" si="2"/>
        <v>-2.0149999999999998E-2</v>
      </c>
      <c r="S18" s="11"/>
    </row>
    <row r="19" spans="1:19" x14ac:dyDescent="0.25">
      <c r="A19" s="35" t="s">
        <v>252</v>
      </c>
      <c r="B19" s="29">
        <v>41211</v>
      </c>
      <c r="C19" s="30" t="s">
        <v>30</v>
      </c>
      <c r="D19" s="30" t="s">
        <v>31</v>
      </c>
      <c r="E19" s="30" t="s">
        <v>32</v>
      </c>
      <c r="F19" s="30">
        <v>2</v>
      </c>
      <c r="G19" s="30" t="s">
        <v>28</v>
      </c>
      <c r="H19" s="30" t="s">
        <v>16</v>
      </c>
      <c r="I19" s="30" t="s">
        <v>259</v>
      </c>
      <c r="J19" s="31">
        <v>310</v>
      </c>
      <c r="K19" s="31">
        <v>246</v>
      </c>
      <c r="L19" s="32">
        <v>2.0910000000000001E-5</v>
      </c>
      <c r="M19" s="33">
        <v>230</v>
      </c>
      <c r="N19" s="33">
        <v>292</v>
      </c>
      <c r="O19" s="34">
        <v>-2.033E-5</v>
      </c>
      <c r="P19" s="30">
        <f t="shared" si="3"/>
        <v>80</v>
      </c>
      <c r="Q19" s="36">
        <f t="shared" si="1"/>
        <v>2.0910000000000002E-2</v>
      </c>
      <c r="R19" s="36">
        <f t="shared" si="2"/>
        <v>-2.0330000000000001E-2</v>
      </c>
      <c r="S19" s="11"/>
    </row>
    <row r="20" spans="1:19" x14ac:dyDescent="0.25">
      <c r="A20" s="35" t="s">
        <v>253</v>
      </c>
      <c r="B20" s="29">
        <v>41211</v>
      </c>
      <c r="C20" s="30" t="s">
        <v>30</v>
      </c>
      <c r="D20" s="30" t="s">
        <v>31</v>
      </c>
      <c r="E20" s="30" t="s">
        <v>32</v>
      </c>
      <c r="F20" s="30">
        <v>2</v>
      </c>
      <c r="G20" s="30" t="s">
        <v>241</v>
      </c>
      <c r="H20" s="30" t="s">
        <v>16</v>
      </c>
      <c r="I20" s="30" t="s">
        <v>260</v>
      </c>
      <c r="J20" s="31">
        <v>308</v>
      </c>
      <c r="K20" s="31">
        <v>246</v>
      </c>
      <c r="L20" s="32">
        <v>2.0040000000000001E-5</v>
      </c>
      <c r="M20" s="33">
        <v>232</v>
      </c>
      <c r="N20" s="33">
        <v>292</v>
      </c>
      <c r="O20" s="34">
        <v>-1.9519999999999999E-5</v>
      </c>
      <c r="P20" s="30">
        <f t="shared" si="3"/>
        <v>76</v>
      </c>
      <c r="Q20" s="36">
        <f t="shared" si="1"/>
        <v>2.0040000000000002E-2</v>
      </c>
      <c r="R20" s="36">
        <f t="shared" si="2"/>
        <v>-1.9519999999999999E-2</v>
      </c>
      <c r="S20" s="11"/>
    </row>
    <row r="21" spans="1:19" x14ac:dyDescent="0.25">
      <c r="A21" s="35" t="s">
        <v>254</v>
      </c>
      <c r="B21" s="29">
        <v>41211</v>
      </c>
      <c r="C21" s="30" t="s">
        <v>30</v>
      </c>
      <c r="D21" s="30" t="s">
        <v>31</v>
      </c>
      <c r="E21" s="30" t="s">
        <v>32</v>
      </c>
      <c r="F21" s="30">
        <v>2</v>
      </c>
      <c r="G21" s="30" t="s">
        <v>243</v>
      </c>
      <c r="H21" s="30" t="s">
        <v>16</v>
      </c>
      <c r="I21" s="30" t="s">
        <v>261</v>
      </c>
      <c r="J21" s="31">
        <v>312</v>
      </c>
      <c r="K21" s="31">
        <v>246</v>
      </c>
      <c r="L21" s="32">
        <v>2.0699999999999998E-5</v>
      </c>
      <c r="M21" s="33">
        <v>230</v>
      </c>
      <c r="N21" s="33">
        <v>292</v>
      </c>
      <c r="O21" s="34">
        <v>-2.0040000000000001E-5</v>
      </c>
      <c r="P21" s="30">
        <f t="shared" si="3"/>
        <v>82</v>
      </c>
      <c r="Q21" s="36">
        <f t="shared" si="1"/>
        <v>2.07E-2</v>
      </c>
      <c r="R21" s="36">
        <f t="shared" si="2"/>
        <v>-2.0040000000000002E-2</v>
      </c>
      <c r="S21" s="11"/>
    </row>
    <row r="22" spans="1:19" x14ac:dyDescent="0.25">
      <c r="A22" s="35" t="s">
        <v>255</v>
      </c>
      <c r="B22" s="29">
        <v>41211</v>
      </c>
      <c r="C22" s="30" t="s">
        <v>30</v>
      </c>
      <c r="D22" s="30" t="s">
        <v>31</v>
      </c>
      <c r="E22" s="30" t="s">
        <v>32</v>
      </c>
      <c r="F22" s="30">
        <v>2</v>
      </c>
      <c r="G22" s="30" t="s">
        <v>245</v>
      </c>
      <c r="H22" s="30" t="s">
        <v>16</v>
      </c>
      <c r="I22" s="30" t="s">
        <v>262</v>
      </c>
      <c r="J22" s="31">
        <v>308</v>
      </c>
      <c r="K22" s="31">
        <v>246</v>
      </c>
      <c r="L22" s="32">
        <v>2.0049999999999999E-5</v>
      </c>
      <c r="M22" s="33">
        <v>230</v>
      </c>
      <c r="N22" s="33">
        <v>292</v>
      </c>
      <c r="O22" s="34">
        <v>-1.9550000000000001E-5</v>
      </c>
      <c r="P22" s="30">
        <f t="shared" si="3"/>
        <v>78</v>
      </c>
      <c r="Q22" s="36">
        <f t="shared" si="1"/>
        <v>2.0049999999999998E-2</v>
      </c>
      <c r="R22" s="36">
        <f t="shared" si="2"/>
        <v>-1.9550000000000001E-2</v>
      </c>
      <c r="S22" s="11"/>
    </row>
    <row r="23" spans="1:19" x14ac:dyDescent="0.25">
      <c r="A23" s="35" t="s">
        <v>256</v>
      </c>
      <c r="B23" s="29">
        <v>41211</v>
      </c>
      <c r="C23" s="30" t="s">
        <v>30</v>
      </c>
      <c r="D23" s="30" t="s">
        <v>31</v>
      </c>
      <c r="E23" s="30" t="s">
        <v>32</v>
      </c>
      <c r="F23" s="30">
        <v>2</v>
      </c>
      <c r="G23" s="30" t="s">
        <v>247</v>
      </c>
      <c r="H23" s="30" t="s">
        <v>16</v>
      </c>
      <c r="I23" s="30" t="s">
        <v>263</v>
      </c>
      <c r="J23" s="31">
        <v>312</v>
      </c>
      <c r="K23" s="31">
        <v>248</v>
      </c>
      <c r="L23" s="32">
        <v>2.0630000000000001E-5</v>
      </c>
      <c r="M23" s="33">
        <v>230</v>
      </c>
      <c r="N23" s="33">
        <v>292</v>
      </c>
      <c r="O23" s="34">
        <v>-1.969E-5</v>
      </c>
      <c r="P23" s="30">
        <f t="shared" si="3"/>
        <v>82</v>
      </c>
      <c r="Q23" s="36">
        <f t="shared" si="1"/>
        <v>2.0629999999999999E-2</v>
      </c>
      <c r="R23" s="36">
        <f t="shared" si="2"/>
        <v>-1.9689999999999999E-2</v>
      </c>
      <c r="S23" s="11"/>
    </row>
    <row r="24" spans="1:19" x14ac:dyDescent="0.25">
      <c r="A24" t="s">
        <v>193</v>
      </c>
      <c r="B24" s="10">
        <v>41192</v>
      </c>
      <c r="C24" s="11" t="s">
        <v>30</v>
      </c>
      <c r="D24" s="11" t="s">
        <v>44</v>
      </c>
      <c r="E24" s="11">
        <v>30</v>
      </c>
      <c r="F24" s="11">
        <v>3</v>
      </c>
      <c r="G24" s="11" t="s">
        <v>27</v>
      </c>
      <c r="H24" s="23" t="s">
        <v>16</v>
      </c>
      <c r="I24" s="11" t="s">
        <v>45</v>
      </c>
      <c r="J24" s="20">
        <v>356</v>
      </c>
      <c r="K24" s="20">
        <v>268</v>
      </c>
      <c r="L24" s="21">
        <v>7.3150000000000003E-6</v>
      </c>
      <c r="M24" s="15">
        <v>204</v>
      </c>
      <c r="N24" s="15">
        <v>288</v>
      </c>
      <c r="O24" s="16">
        <v>-7.0820000000000001E-6</v>
      </c>
      <c r="P24" s="11">
        <f t="shared" si="0"/>
        <v>152</v>
      </c>
      <c r="Q24" s="36">
        <f t="shared" si="1"/>
        <v>7.3150000000000003E-3</v>
      </c>
      <c r="R24" s="36">
        <f t="shared" si="2"/>
        <v>-7.0819999999999998E-3</v>
      </c>
      <c r="S24" s="11"/>
    </row>
    <row r="25" spans="1:19" x14ac:dyDescent="0.25">
      <c r="A25" t="s">
        <v>194</v>
      </c>
      <c r="B25" s="10">
        <v>41192</v>
      </c>
      <c r="C25" s="11" t="s">
        <v>30</v>
      </c>
      <c r="D25" s="11" t="s">
        <v>44</v>
      </c>
      <c r="E25" s="11">
        <v>30</v>
      </c>
      <c r="F25" s="11">
        <v>3</v>
      </c>
      <c r="G25" s="11" t="s">
        <v>29</v>
      </c>
      <c r="H25" s="23" t="s">
        <v>16</v>
      </c>
      <c r="I25" s="11" t="s">
        <v>46</v>
      </c>
      <c r="J25" s="20">
        <v>352</v>
      </c>
      <c r="K25" s="20">
        <v>260</v>
      </c>
      <c r="L25" s="21">
        <v>7.5120000000000002E-6</v>
      </c>
      <c r="M25" s="15">
        <v>196</v>
      </c>
      <c r="N25" s="15">
        <v>284</v>
      </c>
      <c r="O25" s="16">
        <v>-7.2840000000000001E-6</v>
      </c>
      <c r="P25" s="11">
        <f t="shared" si="0"/>
        <v>156</v>
      </c>
      <c r="Q25" s="36">
        <f t="shared" si="1"/>
        <v>7.5120000000000004E-3</v>
      </c>
      <c r="R25" s="36">
        <f t="shared" si="2"/>
        <v>-7.2839999999999997E-3</v>
      </c>
      <c r="S25" s="11"/>
    </row>
    <row r="26" spans="1:19" x14ac:dyDescent="0.25">
      <c r="A26" t="s">
        <v>195</v>
      </c>
      <c r="B26" s="10">
        <v>41192</v>
      </c>
      <c r="C26" s="11" t="s">
        <v>30</v>
      </c>
      <c r="D26" s="11" t="s">
        <v>44</v>
      </c>
      <c r="E26" s="11">
        <v>30</v>
      </c>
      <c r="F26" s="11">
        <v>3</v>
      </c>
      <c r="G26" s="11" t="s">
        <v>28</v>
      </c>
      <c r="H26" s="23" t="s">
        <v>16</v>
      </c>
      <c r="I26" s="11" t="s">
        <v>49</v>
      </c>
      <c r="J26" s="20">
        <v>344</v>
      </c>
      <c r="K26" s="20">
        <v>258</v>
      </c>
      <c r="L26" s="21">
        <v>8.1149999999999994E-6</v>
      </c>
      <c r="M26" s="15">
        <v>200</v>
      </c>
      <c r="N26" s="15">
        <v>282</v>
      </c>
      <c r="O26" s="16">
        <v>-7.8660000000000006E-6</v>
      </c>
      <c r="P26" s="11">
        <f t="shared" si="0"/>
        <v>144</v>
      </c>
      <c r="Q26" s="36">
        <f t="shared" si="1"/>
        <v>8.114999999999999E-3</v>
      </c>
      <c r="R26" s="36">
        <f t="shared" si="2"/>
        <v>-7.8659999999999997E-3</v>
      </c>
      <c r="S26" s="11"/>
    </row>
    <row r="27" spans="1:19" x14ac:dyDescent="0.25">
      <c r="A27" t="s">
        <v>196</v>
      </c>
      <c r="B27" s="10">
        <v>41192</v>
      </c>
      <c r="C27" s="11" t="s">
        <v>30</v>
      </c>
      <c r="D27" s="11" t="s">
        <v>44</v>
      </c>
      <c r="E27" s="11">
        <v>30</v>
      </c>
      <c r="F27" s="11">
        <v>2</v>
      </c>
      <c r="G27" s="11" t="s">
        <v>27</v>
      </c>
      <c r="H27" s="23" t="s">
        <v>16</v>
      </c>
      <c r="I27" s="11" t="s">
        <v>50</v>
      </c>
      <c r="J27" s="20">
        <v>350</v>
      </c>
      <c r="K27" s="20">
        <v>260</v>
      </c>
      <c r="L27" s="21">
        <v>8.0739999999999993E-6</v>
      </c>
      <c r="M27" s="15">
        <v>192</v>
      </c>
      <c r="N27" s="15">
        <v>280</v>
      </c>
      <c r="O27" s="16">
        <v>-7.8420000000000005E-6</v>
      </c>
      <c r="P27" s="11">
        <f t="shared" si="0"/>
        <v>158</v>
      </c>
      <c r="Q27" s="36">
        <f t="shared" si="1"/>
        <v>8.0739999999999996E-3</v>
      </c>
      <c r="R27" s="36">
        <f t="shared" si="2"/>
        <v>-7.842E-3</v>
      </c>
      <c r="S27" s="11"/>
    </row>
    <row r="28" spans="1:19" x14ac:dyDescent="0.25">
      <c r="A28" t="s">
        <v>197</v>
      </c>
      <c r="B28" s="10">
        <v>41192</v>
      </c>
      <c r="C28" s="11" t="s">
        <v>30</v>
      </c>
      <c r="D28" s="11" t="s">
        <v>44</v>
      </c>
      <c r="E28" s="11">
        <v>30</v>
      </c>
      <c r="F28" s="11">
        <v>2</v>
      </c>
      <c r="G28" s="11" t="s">
        <v>29</v>
      </c>
      <c r="H28" s="23" t="s">
        <v>16</v>
      </c>
      <c r="I28" s="11" t="s">
        <v>51</v>
      </c>
      <c r="J28" s="20">
        <v>354</v>
      </c>
      <c r="K28" s="20">
        <v>258</v>
      </c>
      <c r="L28" s="21">
        <v>6.9779999999999999E-6</v>
      </c>
      <c r="M28" s="15">
        <v>192</v>
      </c>
      <c r="N28" s="15">
        <v>280</v>
      </c>
      <c r="O28" s="16">
        <v>-6.7039999999999997E-6</v>
      </c>
      <c r="P28" s="11">
        <f t="shared" si="0"/>
        <v>162</v>
      </c>
      <c r="Q28" s="36">
        <f t="shared" si="1"/>
        <v>6.9779999999999998E-3</v>
      </c>
      <c r="R28" s="36">
        <f t="shared" si="2"/>
        <v>-6.7039999999999999E-3</v>
      </c>
      <c r="S28" s="11"/>
    </row>
    <row r="29" spans="1:19" x14ac:dyDescent="0.25">
      <c r="A29" t="s">
        <v>198</v>
      </c>
      <c r="B29" s="10">
        <v>41192</v>
      </c>
      <c r="C29" s="11" t="s">
        <v>30</v>
      </c>
      <c r="D29" s="11" t="s">
        <v>44</v>
      </c>
      <c r="E29" s="11">
        <v>30</v>
      </c>
      <c r="F29" s="11">
        <v>2</v>
      </c>
      <c r="G29" s="11" t="s">
        <v>28</v>
      </c>
      <c r="H29" s="23" t="s">
        <v>16</v>
      </c>
      <c r="I29" s="11" t="s">
        <v>52</v>
      </c>
      <c r="J29" s="20">
        <v>364</v>
      </c>
      <c r="K29" s="20">
        <v>262</v>
      </c>
      <c r="L29" s="21">
        <v>7.0879999999999997E-6</v>
      </c>
      <c r="M29" s="15">
        <v>186</v>
      </c>
      <c r="N29" s="15">
        <v>278</v>
      </c>
      <c r="O29" s="16">
        <v>-6.7460000000000003E-6</v>
      </c>
      <c r="P29" s="23">
        <f t="shared" si="0"/>
        <v>178</v>
      </c>
      <c r="Q29" s="36">
        <f t="shared" si="1"/>
        <v>7.0879999999999997E-3</v>
      </c>
      <c r="R29" s="36">
        <f t="shared" si="2"/>
        <v>-6.7460000000000003E-3</v>
      </c>
      <c r="S29" s="11"/>
    </row>
    <row r="30" spans="1:19" x14ac:dyDescent="0.25">
      <c r="A30" t="s">
        <v>199</v>
      </c>
      <c r="B30" s="10">
        <v>41192</v>
      </c>
      <c r="C30" s="11" t="s">
        <v>30</v>
      </c>
      <c r="D30" s="11" t="s">
        <v>44</v>
      </c>
      <c r="E30" s="11">
        <v>30</v>
      </c>
      <c r="F30" s="11">
        <v>1</v>
      </c>
      <c r="G30" s="11" t="s">
        <v>27</v>
      </c>
      <c r="H30" s="23" t="s">
        <v>16</v>
      </c>
      <c r="I30" s="11" t="s">
        <v>53</v>
      </c>
      <c r="J30" s="20">
        <v>354</v>
      </c>
      <c r="K30" s="20">
        <v>270</v>
      </c>
      <c r="L30" s="21">
        <v>7.6739999999999997E-6</v>
      </c>
      <c r="M30" s="15">
        <v>212</v>
      </c>
      <c r="N30" s="15">
        <v>292</v>
      </c>
      <c r="O30" s="16">
        <v>-7.4290000000000004E-6</v>
      </c>
      <c r="P30" s="23">
        <f t="shared" si="0"/>
        <v>142</v>
      </c>
      <c r="Q30" s="36">
        <f t="shared" si="1"/>
        <v>7.6739999999999994E-3</v>
      </c>
      <c r="R30" s="36">
        <f t="shared" si="2"/>
        <v>-7.4290000000000007E-3</v>
      </c>
      <c r="S30" s="11"/>
    </row>
    <row r="31" spans="1:19" x14ac:dyDescent="0.25">
      <c r="A31" t="s">
        <v>200</v>
      </c>
      <c r="B31" s="10">
        <v>41192</v>
      </c>
      <c r="C31" s="11" t="s">
        <v>30</v>
      </c>
      <c r="D31" s="11" t="s">
        <v>44</v>
      </c>
      <c r="E31" s="11">
        <v>30</v>
      </c>
      <c r="F31" s="11">
        <v>1</v>
      </c>
      <c r="G31" s="11" t="s">
        <v>29</v>
      </c>
      <c r="H31" s="23" t="s">
        <v>16</v>
      </c>
      <c r="I31" s="11" t="s">
        <v>54</v>
      </c>
      <c r="J31" s="20">
        <v>338</v>
      </c>
      <c r="K31" s="20">
        <v>256</v>
      </c>
      <c r="L31" s="21">
        <v>8.5909999999999996E-6</v>
      </c>
      <c r="M31" s="15">
        <v>202</v>
      </c>
      <c r="N31" s="15">
        <v>282</v>
      </c>
      <c r="O31" s="16">
        <v>-8.3680000000000002E-6</v>
      </c>
      <c r="P31" s="23">
        <f t="shared" si="0"/>
        <v>136</v>
      </c>
      <c r="Q31" s="36">
        <f t="shared" si="1"/>
        <v>8.5909999999999997E-3</v>
      </c>
      <c r="R31" s="36">
        <f t="shared" si="2"/>
        <v>-8.3680000000000004E-3</v>
      </c>
      <c r="S31" s="11"/>
    </row>
    <row r="32" spans="1:19" x14ac:dyDescent="0.25">
      <c r="A32" t="s">
        <v>201</v>
      </c>
      <c r="B32" s="10">
        <v>41192</v>
      </c>
      <c r="C32" s="11" t="s">
        <v>30</v>
      </c>
      <c r="D32" s="11" t="s">
        <v>44</v>
      </c>
      <c r="E32" s="11">
        <v>30</v>
      </c>
      <c r="F32" s="11">
        <v>1</v>
      </c>
      <c r="G32" s="11" t="s">
        <v>28</v>
      </c>
      <c r="H32" s="23" t="s">
        <v>16</v>
      </c>
      <c r="I32" s="11" t="s">
        <v>55</v>
      </c>
      <c r="J32" s="20">
        <v>334</v>
      </c>
      <c r="K32" s="20">
        <v>254</v>
      </c>
      <c r="L32" s="21">
        <v>8.6619999999999994E-6</v>
      </c>
      <c r="M32" s="15">
        <v>204</v>
      </c>
      <c r="N32" s="15">
        <v>282</v>
      </c>
      <c r="O32" s="16">
        <v>-8.3760000000000008E-6</v>
      </c>
      <c r="P32" s="23">
        <f t="shared" si="0"/>
        <v>130</v>
      </c>
      <c r="Q32" s="36">
        <f t="shared" si="1"/>
        <v>8.6619999999999996E-3</v>
      </c>
      <c r="R32" s="36">
        <f t="shared" si="2"/>
        <v>-8.3760000000000015E-3</v>
      </c>
      <c r="S32" s="11"/>
    </row>
    <row r="33" spans="1:19" x14ac:dyDescent="0.25">
      <c r="A33" t="s">
        <v>227</v>
      </c>
      <c r="B33" s="10">
        <v>41124</v>
      </c>
      <c r="C33" s="11" t="s">
        <v>117</v>
      </c>
      <c r="D33" s="11" t="s">
        <v>146</v>
      </c>
      <c r="E33" s="11">
        <v>30</v>
      </c>
      <c r="F33" s="11">
        <v>2</v>
      </c>
      <c r="G33" s="11" t="s">
        <v>27</v>
      </c>
      <c r="H33" s="11" t="s">
        <v>16</v>
      </c>
      <c r="I33" s="11" t="s">
        <v>153</v>
      </c>
      <c r="J33" s="20">
        <v>340</v>
      </c>
      <c r="K33" s="20">
        <v>247</v>
      </c>
      <c r="L33" s="21">
        <v>8.0469999999999994E-6</v>
      </c>
      <c r="M33" s="15">
        <v>188</v>
      </c>
      <c r="N33" s="15">
        <v>274</v>
      </c>
      <c r="O33" s="16">
        <v>-7.7780000000000007E-6</v>
      </c>
      <c r="P33" s="11">
        <f t="shared" ref="P33:P38" si="4">J33-M33</f>
        <v>152</v>
      </c>
      <c r="Q33" s="36">
        <f t="shared" si="1"/>
        <v>8.0469999999999986E-3</v>
      </c>
      <c r="R33" s="36">
        <f t="shared" si="2"/>
        <v>-7.7780000000000011E-3</v>
      </c>
      <c r="S33" s="11"/>
    </row>
    <row r="34" spans="1:19" x14ac:dyDescent="0.25">
      <c r="A34" t="s">
        <v>228</v>
      </c>
      <c r="B34" s="10">
        <v>41124</v>
      </c>
      <c r="C34" s="11" t="s">
        <v>117</v>
      </c>
      <c r="D34" s="11" t="s">
        <v>146</v>
      </c>
      <c r="E34" s="11">
        <v>30</v>
      </c>
      <c r="F34" s="11">
        <v>2</v>
      </c>
      <c r="G34" s="11" t="s">
        <v>29</v>
      </c>
      <c r="H34" s="11" t="s">
        <v>16</v>
      </c>
      <c r="I34" s="11" t="s">
        <v>154</v>
      </c>
      <c r="J34" s="20">
        <v>330</v>
      </c>
      <c r="K34" s="20">
        <v>246</v>
      </c>
      <c r="L34" s="21">
        <v>8.7460000000000006E-6</v>
      </c>
      <c r="M34" s="15">
        <v>199</v>
      </c>
      <c r="N34" s="15">
        <v>275</v>
      </c>
      <c r="O34" s="16">
        <v>-8.8429999999999999E-6</v>
      </c>
      <c r="P34" s="11">
        <f t="shared" si="4"/>
        <v>131</v>
      </c>
      <c r="Q34" s="36">
        <f t="shared" si="1"/>
        <v>8.7460000000000003E-3</v>
      </c>
      <c r="R34" s="36">
        <f t="shared" si="2"/>
        <v>-8.8430000000000002E-3</v>
      </c>
      <c r="S34" s="11"/>
    </row>
    <row r="35" spans="1:19" x14ac:dyDescent="0.25">
      <c r="A35" t="s">
        <v>229</v>
      </c>
      <c r="B35" s="10">
        <v>41124</v>
      </c>
      <c r="C35" s="11" t="s">
        <v>117</v>
      </c>
      <c r="D35" s="11" t="s">
        <v>146</v>
      </c>
      <c r="E35" s="11">
        <v>30</v>
      </c>
      <c r="F35" s="11">
        <v>2</v>
      </c>
      <c r="G35" s="11" t="s">
        <v>28</v>
      </c>
      <c r="H35" s="11" t="s">
        <v>16</v>
      </c>
      <c r="I35" s="11" t="s">
        <v>155</v>
      </c>
      <c r="J35" s="20">
        <v>315</v>
      </c>
      <c r="K35" s="20">
        <v>236</v>
      </c>
      <c r="L35" s="21">
        <v>8.5769999999999994E-6</v>
      </c>
      <c r="M35" s="15">
        <v>200</v>
      </c>
      <c r="N35" s="15">
        <v>276</v>
      </c>
      <c r="O35" s="16">
        <v>-1.049E-5</v>
      </c>
      <c r="P35" s="11">
        <f t="shared" si="4"/>
        <v>115</v>
      </c>
      <c r="Q35" s="36">
        <f t="shared" si="1"/>
        <v>8.5769999999999996E-3</v>
      </c>
      <c r="R35" s="36">
        <f t="shared" si="2"/>
        <v>-1.0489999999999999E-2</v>
      </c>
      <c r="S35" s="11"/>
    </row>
    <row r="36" spans="1:19" x14ac:dyDescent="0.25">
      <c r="A36" t="s">
        <v>230</v>
      </c>
      <c r="B36" s="10">
        <v>41124</v>
      </c>
      <c r="C36" s="11" t="s">
        <v>117</v>
      </c>
      <c r="D36" s="11" t="s">
        <v>146</v>
      </c>
      <c r="E36" s="11">
        <v>30</v>
      </c>
      <c r="F36" s="11">
        <v>2.5</v>
      </c>
      <c r="G36" s="11" t="s">
        <v>27</v>
      </c>
      <c r="H36" s="11" t="s">
        <v>16</v>
      </c>
      <c r="I36" s="11" t="s">
        <v>150</v>
      </c>
      <c r="J36" s="20">
        <v>345</v>
      </c>
      <c r="K36" s="20">
        <v>252</v>
      </c>
      <c r="L36" s="21">
        <v>8.1510000000000004E-6</v>
      </c>
      <c r="M36" s="15">
        <v>188</v>
      </c>
      <c r="N36" s="15">
        <v>271</v>
      </c>
      <c r="O36" s="16">
        <v>-8.1219999999999995E-6</v>
      </c>
      <c r="P36" s="11">
        <f t="shared" si="4"/>
        <v>157</v>
      </c>
      <c r="Q36" s="36">
        <f t="shared" si="1"/>
        <v>8.1510000000000003E-3</v>
      </c>
      <c r="R36" s="36">
        <f t="shared" si="2"/>
        <v>-8.121999999999999E-3</v>
      </c>
      <c r="S36" s="11"/>
    </row>
    <row r="37" spans="1:19" x14ac:dyDescent="0.25">
      <c r="A37" t="s">
        <v>231</v>
      </c>
      <c r="B37" s="10">
        <v>41124</v>
      </c>
      <c r="C37" s="11" t="s">
        <v>117</v>
      </c>
      <c r="D37" s="11" t="s">
        <v>146</v>
      </c>
      <c r="E37" s="11">
        <v>30</v>
      </c>
      <c r="F37" s="11">
        <v>2.5</v>
      </c>
      <c r="G37" s="11" t="s">
        <v>29</v>
      </c>
      <c r="H37" s="11" t="s">
        <v>16</v>
      </c>
      <c r="I37" s="11" t="s">
        <v>151</v>
      </c>
      <c r="J37" s="20">
        <v>325</v>
      </c>
      <c r="K37" s="20">
        <v>247</v>
      </c>
      <c r="L37" s="21">
        <v>8.7579999999999998E-6</v>
      </c>
      <c r="M37" s="15">
        <v>199</v>
      </c>
      <c r="N37" s="15">
        <v>277</v>
      </c>
      <c r="O37" s="16">
        <v>-9.8309999999999996E-6</v>
      </c>
      <c r="P37" s="11">
        <f t="shared" si="4"/>
        <v>126</v>
      </c>
      <c r="Q37" s="36">
        <f t="shared" si="1"/>
        <v>8.7580000000000002E-3</v>
      </c>
      <c r="R37" s="36">
        <f t="shared" si="2"/>
        <v>-9.8309999999999995E-3</v>
      </c>
      <c r="S37" s="11"/>
    </row>
    <row r="38" spans="1:19" x14ac:dyDescent="0.25">
      <c r="A38" t="s">
        <v>232</v>
      </c>
      <c r="B38" s="10">
        <v>41124</v>
      </c>
      <c r="C38" s="11" t="s">
        <v>117</v>
      </c>
      <c r="D38" s="11" t="s">
        <v>146</v>
      </c>
      <c r="E38" s="11">
        <v>30</v>
      </c>
      <c r="F38" s="11">
        <v>2.5</v>
      </c>
      <c r="G38" s="11" t="s">
        <v>28</v>
      </c>
      <c r="H38" s="11" t="s">
        <v>16</v>
      </c>
      <c r="I38" s="11" t="s">
        <v>152</v>
      </c>
      <c r="J38" s="20">
        <v>322</v>
      </c>
      <c r="K38" s="20">
        <v>244</v>
      </c>
      <c r="L38" s="21">
        <v>9.2399999999999996E-6</v>
      </c>
      <c r="M38" s="15">
        <v>200</v>
      </c>
      <c r="N38" s="15">
        <v>276</v>
      </c>
      <c r="O38" s="16">
        <v>-9.3160000000000003E-6</v>
      </c>
      <c r="P38" s="11">
        <f t="shared" si="4"/>
        <v>122</v>
      </c>
      <c r="Q38" s="36">
        <f t="shared" si="1"/>
        <v>9.2399999999999999E-3</v>
      </c>
      <c r="R38" s="36">
        <f t="shared" si="2"/>
        <v>-9.3159999999999996E-3</v>
      </c>
      <c r="S38" s="11"/>
    </row>
    <row r="39" spans="1:19" x14ac:dyDescent="0.25">
      <c r="A39" t="s">
        <v>233</v>
      </c>
      <c r="B39" s="10">
        <v>41124</v>
      </c>
      <c r="C39" s="11" t="s">
        <v>117</v>
      </c>
      <c r="D39" s="11" t="s">
        <v>146</v>
      </c>
      <c r="E39" s="11">
        <v>30</v>
      </c>
      <c r="F39" s="11">
        <v>3</v>
      </c>
      <c r="G39" s="11" t="s">
        <v>27</v>
      </c>
      <c r="H39" s="11" t="s">
        <v>16</v>
      </c>
      <c r="I39" s="11" t="s">
        <v>147</v>
      </c>
      <c r="J39" s="20">
        <v>366</v>
      </c>
      <c r="K39" s="20">
        <v>253</v>
      </c>
      <c r="L39" s="21">
        <v>6.3910000000000003E-6</v>
      </c>
      <c r="M39" s="15">
        <v>169</v>
      </c>
      <c r="N39" s="15">
        <v>269</v>
      </c>
      <c r="O39" s="16">
        <v>-6.0650000000000004E-6</v>
      </c>
      <c r="P39" s="11">
        <f t="shared" ref="P39:P41" si="5">J39-M39</f>
        <v>197</v>
      </c>
      <c r="Q39" s="36">
        <f t="shared" si="1"/>
        <v>6.391E-3</v>
      </c>
      <c r="R39" s="36">
        <f t="shared" si="2"/>
        <v>-6.0650000000000001E-3</v>
      </c>
      <c r="S39" s="11"/>
    </row>
    <row r="40" spans="1:19" x14ac:dyDescent="0.25">
      <c r="A40" t="s">
        <v>234</v>
      </c>
      <c r="B40" s="10">
        <v>41124</v>
      </c>
      <c r="C40" s="11" t="s">
        <v>117</v>
      </c>
      <c r="D40" s="11" t="s">
        <v>146</v>
      </c>
      <c r="E40" s="11">
        <v>30</v>
      </c>
      <c r="F40" s="11">
        <v>3</v>
      </c>
      <c r="G40" s="11" t="s">
        <v>29</v>
      </c>
      <c r="H40" s="11" t="s">
        <v>16</v>
      </c>
      <c r="I40" s="11" t="s">
        <v>148</v>
      </c>
      <c r="J40" s="20">
        <v>344</v>
      </c>
      <c r="K40" s="20">
        <v>248</v>
      </c>
      <c r="L40" s="21">
        <v>7.7919999999999993E-6</v>
      </c>
      <c r="M40" s="15">
        <v>185</v>
      </c>
      <c r="N40" s="15">
        <v>272</v>
      </c>
      <c r="O40" s="16">
        <v>-7.0589999999999997E-6</v>
      </c>
      <c r="P40" s="11">
        <f t="shared" si="5"/>
        <v>159</v>
      </c>
      <c r="Q40" s="36">
        <f t="shared" si="1"/>
        <v>7.7919999999999994E-3</v>
      </c>
      <c r="R40" s="36">
        <f t="shared" si="2"/>
        <v>-7.0589999999999993E-3</v>
      </c>
      <c r="S40" s="11"/>
    </row>
    <row r="41" spans="1:19" x14ac:dyDescent="0.25">
      <c r="A41" t="s">
        <v>235</v>
      </c>
      <c r="B41" s="10">
        <v>41124</v>
      </c>
      <c r="C41" s="11" t="s">
        <v>117</v>
      </c>
      <c r="D41" s="11" t="s">
        <v>146</v>
      </c>
      <c r="E41" s="11">
        <v>30</v>
      </c>
      <c r="F41" s="11">
        <v>3</v>
      </c>
      <c r="G41" s="11" t="s">
        <v>28</v>
      </c>
      <c r="H41" s="11" t="s">
        <v>16</v>
      </c>
      <c r="I41" s="11" t="s">
        <v>149</v>
      </c>
      <c r="J41" s="20">
        <v>336</v>
      </c>
      <c r="K41" s="20">
        <v>246</v>
      </c>
      <c r="L41" s="21">
        <v>8.0989999999999999E-6</v>
      </c>
      <c r="M41" s="15">
        <v>192</v>
      </c>
      <c r="N41" s="15">
        <v>274</v>
      </c>
      <c r="O41" s="16">
        <v>-7.7219999999999999E-6</v>
      </c>
      <c r="P41" s="11">
        <f t="shared" si="5"/>
        <v>144</v>
      </c>
      <c r="Q41" s="36">
        <f t="shared" si="1"/>
        <v>8.0990000000000003E-3</v>
      </c>
      <c r="R41" s="36">
        <f t="shared" si="2"/>
        <v>-7.7219999999999997E-3</v>
      </c>
      <c r="S41" s="11"/>
    </row>
    <row r="42" spans="1:19" x14ac:dyDescent="0.25">
      <c r="A42" t="s">
        <v>236</v>
      </c>
      <c r="B42" s="10">
        <v>41124</v>
      </c>
      <c r="C42" s="11" t="s">
        <v>117</v>
      </c>
      <c r="D42" s="11" t="s">
        <v>146</v>
      </c>
      <c r="E42" s="11">
        <v>30</v>
      </c>
      <c r="F42" s="11">
        <v>4</v>
      </c>
      <c r="G42" s="11" t="s">
        <v>27</v>
      </c>
      <c r="H42" s="11" t="s">
        <v>16</v>
      </c>
      <c r="I42" s="11" t="s">
        <v>156</v>
      </c>
      <c r="J42" s="20">
        <v>335</v>
      </c>
      <c r="K42" s="20">
        <v>248</v>
      </c>
      <c r="L42" s="21">
        <v>7.9100000000000005E-6</v>
      </c>
      <c r="M42" s="15">
        <v>192</v>
      </c>
      <c r="N42" s="15">
        <v>273</v>
      </c>
      <c r="O42" s="16">
        <v>-7.7020000000000001E-6</v>
      </c>
      <c r="P42" s="11">
        <f>J42-M42</f>
        <v>143</v>
      </c>
      <c r="Q42" s="36">
        <f t="shared" si="1"/>
        <v>7.9100000000000004E-3</v>
      </c>
      <c r="R42" s="36">
        <f t="shared" si="2"/>
        <v>-7.7020000000000005E-3</v>
      </c>
      <c r="S42" s="11"/>
    </row>
    <row r="43" spans="1:19" x14ac:dyDescent="0.25">
      <c r="A43" t="s">
        <v>237</v>
      </c>
      <c r="B43" s="10">
        <v>41124</v>
      </c>
      <c r="C43" s="11" t="s">
        <v>117</v>
      </c>
      <c r="D43" s="11" t="s">
        <v>146</v>
      </c>
      <c r="E43" s="11">
        <v>30</v>
      </c>
      <c r="F43" s="11">
        <v>4</v>
      </c>
      <c r="G43" s="11" t="s">
        <v>29</v>
      </c>
      <c r="H43" s="11" t="s">
        <v>16</v>
      </c>
      <c r="I43" s="11" t="s">
        <v>157</v>
      </c>
      <c r="J43" s="20">
        <v>331</v>
      </c>
      <c r="K43" s="20">
        <v>246</v>
      </c>
      <c r="L43" s="21">
        <v>8.2279999999999998E-6</v>
      </c>
      <c r="M43" s="15">
        <v>196</v>
      </c>
      <c r="N43" s="15">
        <v>275</v>
      </c>
      <c r="O43" s="16">
        <v>-8.2379999999999997E-6</v>
      </c>
      <c r="P43" s="11">
        <f>J43-M43</f>
        <v>135</v>
      </c>
      <c r="Q43" s="36">
        <f t="shared" si="1"/>
        <v>8.2279999999999992E-3</v>
      </c>
      <c r="R43" s="36">
        <f t="shared" si="2"/>
        <v>-8.2380000000000005E-3</v>
      </c>
      <c r="S43" s="11"/>
    </row>
    <row r="44" spans="1:19" x14ac:dyDescent="0.25">
      <c r="A44" t="s">
        <v>238</v>
      </c>
      <c r="B44" s="10">
        <v>41124</v>
      </c>
      <c r="C44" s="11" t="s">
        <v>117</v>
      </c>
      <c r="D44" s="11" t="s">
        <v>146</v>
      </c>
      <c r="E44" s="11">
        <v>30</v>
      </c>
      <c r="F44" s="11">
        <v>4</v>
      </c>
      <c r="G44" s="11" t="s">
        <v>28</v>
      </c>
      <c r="H44" s="11" t="s">
        <v>16</v>
      </c>
      <c r="I44" s="11" t="s">
        <v>158</v>
      </c>
      <c r="J44" s="20">
        <v>328</v>
      </c>
      <c r="K44" s="20">
        <v>246</v>
      </c>
      <c r="L44" s="21">
        <v>8.9930000000000001E-6</v>
      </c>
      <c r="M44" s="15">
        <v>199</v>
      </c>
      <c r="N44" s="15">
        <v>275</v>
      </c>
      <c r="O44" s="16">
        <v>-9.0960000000000007E-6</v>
      </c>
      <c r="P44" s="11">
        <f>J44-M44</f>
        <v>129</v>
      </c>
      <c r="Q44" s="36">
        <f t="shared" si="1"/>
        <v>8.993000000000001E-3</v>
      </c>
      <c r="R44" s="36">
        <f t="shared" si="2"/>
        <v>-9.0959999999999999E-3</v>
      </c>
      <c r="S44" s="11"/>
    </row>
    <row r="45" spans="1:19" x14ac:dyDescent="0.25">
      <c r="A45" t="s">
        <v>173</v>
      </c>
      <c r="B45" s="10">
        <v>41107</v>
      </c>
      <c r="C45" s="11" t="s">
        <v>94</v>
      </c>
      <c r="D45" s="11" t="s">
        <v>11</v>
      </c>
      <c r="E45" s="11">
        <v>40</v>
      </c>
      <c r="F45" s="11">
        <v>2</v>
      </c>
      <c r="G45" s="11" t="s">
        <v>27</v>
      </c>
      <c r="H45" s="11" t="s">
        <v>16</v>
      </c>
      <c r="I45" s="11" t="s">
        <v>97</v>
      </c>
      <c r="J45" s="20">
        <v>316</v>
      </c>
      <c r="K45" s="20">
        <v>244</v>
      </c>
      <c r="L45" s="21">
        <v>1.4239999999999999E-5</v>
      </c>
      <c r="M45" s="15">
        <v>214</v>
      </c>
      <c r="N45" s="15">
        <v>282</v>
      </c>
      <c r="O45" s="16">
        <v>-1.4080000000000001E-5</v>
      </c>
      <c r="P45" s="11">
        <f t="shared" ref="P45" si="6">J45-M45</f>
        <v>102</v>
      </c>
      <c r="Q45" s="36">
        <f t="shared" si="1"/>
        <v>1.4239999999999999E-2</v>
      </c>
      <c r="R45" s="36">
        <f t="shared" si="2"/>
        <v>-1.4080000000000001E-2</v>
      </c>
      <c r="S45" s="11"/>
    </row>
    <row r="46" spans="1:19" x14ac:dyDescent="0.25">
      <c r="A46" t="s">
        <v>172</v>
      </c>
      <c r="B46" s="10">
        <v>41107</v>
      </c>
      <c r="C46" s="11" t="s">
        <v>94</v>
      </c>
      <c r="D46" s="11" t="s">
        <v>11</v>
      </c>
      <c r="E46" s="11">
        <v>40</v>
      </c>
      <c r="F46" s="11">
        <v>2</v>
      </c>
      <c r="G46" s="11" t="s">
        <v>29</v>
      </c>
      <c r="H46" s="11" t="s">
        <v>16</v>
      </c>
      <c r="I46" s="11" t="s">
        <v>96</v>
      </c>
      <c r="J46" s="20">
        <v>308</v>
      </c>
      <c r="K46" s="20">
        <v>244</v>
      </c>
      <c r="L46" s="21">
        <v>1.5549999999999999E-5</v>
      </c>
      <c r="M46" s="15">
        <v>220</v>
      </c>
      <c r="N46" s="15">
        <v>286</v>
      </c>
      <c r="O46" s="16">
        <v>-1.524E-5</v>
      </c>
      <c r="P46" s="24">
        <f t="shared" ref="P46:P93" si="7">J46-M46</f>
        <v>88</v>
      </c>
      <c r="Q46" s="36">
        <f t="shared" si="1"/>
        <v>1.5549999999999998E-2</v>
      </c>
      <c r="R46" s="36">
        <f t="shared" si="2"/>
        <v>-1.524E-2</v>
      </c>
      <c r="S46" s="11"/>
    </row>
    <row r="47" spans="1:19" x14ac:dyDescent="0.25">
      <c r="A47" t="s">
        <v>171</v>
      </c>
      <c r="B47" s="10">
        <v>41107</v>
      </c>
      <c r="C47" s="11" t="s">
        <v>94</v>
      </c>
      <c r="D47" s="11" t="s">
        <v>11</v>
      </c>
      <c r="E47" s="11">
        <v>40</v>
      </c>
      <c r="F47" s="11">
        <v>2</v>
      </c>
      <c r="G47" s="11" t="s">
        <v>28</v>
      </c>
      <c r="H47" s="11" t="s">
        <v>16</v>
      </c>
      <c r="I47" s="11" t="s">
        <v>95</v>
      </c>
      <c r="J47" s="20">
        <v>318</v>
      </c>
      <c r="K47" s="20">
        <v>248</v>
      </c>
      <c r="L47" s="21">
        <v>1.4219999999999999E-5</v>
      </c>
      <c r="M47" s="15">
        <v>216</v>
      </c>
      <c r="N47" s="15">
        <v>284</v>
      </c>
      <c r="O47" s="16">
        <v>-1.394E-5</v>
      </c>
      <c r="P47" s="11">
        <f>J47-M47</f>
        <v>102</v>
      </c>
      <c r="Q47" s="36">
        <f t="shared" si="1"/>
        <v>1.422E-2</v>
      </c>
      <c r="R47" s="36">
        <f t="shared" si="2"/>
        <v>-1.3940000000000001E-2</v>
      </c>
      <c r="S47" s="11"/>
    </row>
    <row r="48" spans="1:19" x14ac:dyDescent="0.25">
      <c r="A48" t="s">
        <v>183</v>
      </c>
      <c r="B48" s="10">
        <v>41107</v>
      </c>
      <c r="C48" s="11" t="s">
        <v>94</v>
      </c>
      <c r="D48" s="11" t="s">
        <v>11</v>
      </c>
      <c r="E48" s="11">
        <v>40</v>
      </c>
      <c r="F48" s="11">
        <v>2.5</v>
      </c>
      <c r="G48" s="11" t="s">
        <v>27</v>
      </c>
      <c r="H48" s="11" t="s">
        <v>16</v>
      </c>
      <c r="I48" s="11" t="s">
        <v>98</v>
      </c>
      <c r="J48" s="20">
        <v>316</v>
      </c>
      <c r="K48" s="20">
        <v>244</v>
      </c>
      <c r="L48" s="21">
        <v>1.43E-5</v>
      </c>
      <c r="M48" s="15">
        <v>212</v>
      </c>
      <c r="N48" s="15">
        <v>282</v>
      </c>
      <c r="O48" s="16">
        <v>-1.428E-5</v>
      </c>
      <c r="P48" s="11">
        <f t="shared" si="7"/>
        <v>104</v>
      </c>
      <c r="Q48" s="36">
        <f t="shared" si="1"/>
        <v>1.43E-2</v>
      </c>
      <c r="R48" s="36">
        <f t="shared" si="2"/>
        <v>-1.4280000000000001E-2</v>
      </c>
      <c r="S48" s="11"/>
    </row>
    <row r="49" spans="1:20" x14ac:dyDescent="0.25">
      <c r="A49" t="s">
        <v>184</v>
      </c>
      <c r="B49" s="10">
        <v>41107</v>
      </c>
      <c r="C49" s="11" t="s">
        <v>94</v>
      </c>
      <c r="D49" s="11" t="s">
        <v>11</v>
      </c>
      <c r="E49" s="11">
        <v>40</v>
      </c>
      <c r="F49" s="11">
        <v>2.5</v>
      </c>
      <c r="G49" s="11" t="s">
        <v>29</v>
      </c>
      <c r="H49" s="11" t="s">
        <v>16</v>
      </c>
      <c r="I49" s="11" t="s">
        <v>99</v>
      </c>
      <c r="J49" s="20">
        <v>312</v>
      </c>
      <c r="K49" s="20">
        <v>244</v>
      </c>
      <c r="L49" s="21">
        <v>1.49E-5</v>
      </c>
      <c r="M49" s="15">
        <v>216</v>
      </c>
      <c r="N49" s="15">
        <v>284</v>
      </c>
      <c r="O49" s="16">
        <v>-1.4589999999999999E-5</v>
      </c>
      <c r="P49" s="24">
        <f t="shared" si="7"/>
        <v>96</v>
      </c>
      <c r="Q49" s="36">
        <f t="shared" si="1"/>
        <v>1.49E-2</v>
      </c>
      <c r="R49" s="36">
        <f t="shared" si="2"/>
        <v>-1.4589999999999999E-2</v>
      </c>
      <c r="S49" s="11"/>
    </row>
    <row r="50" spans="1:20" x14ac:dyDescent="0.25">
      <c r="A50" t="s">
        <v>185</v>
      </c>
      <c r="B50" s="10">
        <v>41107</v>
      </c>
      <c r="C50" s="11" t="s">
        <v>94</v>
      </c>
      <c r="D50" s="11" t="s">
        <v>11</v>
      </c>
      <c r="E50" s="11">
        <v>40</v>
      </c>
      <c r="F50" s="11">
        <v>2.5</v>
      </c>
      <c r="G50" s="11" t="s">
        <v>28</v>
      </c>
      <c r="H50" s="11" t="s">
        <v>16</v>
      </c>
      <c r="I50" s="11" t="s">
        <v>100</v>
      </c>
      <c r="J50" s="20">
        <v>334</v>
      </c>
      <c r="K50" s="20">
        <v>250</v>
      </c>
      <c r="L50" s="21">
        <v>1.1939999999999999E-5</v>
      </c>
      <c r="M50" s="15">
        <v>200</v>
      </c>
      <c r="N50" s="15">
        <v>278</v>
      </c>
      <c r="O50" s="16">
        <v>-1.13E-5</v>
      </c>
      <c r="P50" s="11">
        <f t="shared" si="7"/>
        <v>134</v>
      </c>
      <c r="Q50" s="36">
        <f t="shared" si="1"/>
        <v>1.1939999999999999E-2</v>
      </c>
      <c r="R50" s="36">
        <f t="shared" si="2"/>
        <v>-1.1300000000000001E-2</v>
      </c>
      <c r="S50" s="11"/>
    </row>
    <row r="51" spans="1:20" x14ac:dyDescent="0.25">
      <c r="A51" t="s">
        <v>174</v>
      </c>
      <c r="B51" s="10">
        <v>41107</v>
      </c>
      <c r="C51" s="11" t="s">
        <v>94</v>
      </c>
      <c r="D51" s="11" t="s">
        <v>11</v>
      </c>
      <c r="E51" s="11">
        <v>40</v>
      </c>
      <c r="F51" s="11">
        <v>3</v>
      </c>
      <c r="G51" s="11" t="s">
        <v>27</v>
      </c>
      <c r="H51" s="11" t="s">
        <v>16</v>
      </c>
      <c r="I51" s="11" t="s">
        <v>101</v>
      </c>
      <c r="J51" s="20">
        <v>310</v>
      </c>
      <c r="K51" s="20">
        <v>244</v>
      </c>
      <c r="L51" s="21">
        <v>1.4800000000000001E-5</v>
      </c>
      <c r="M51" s="15">
        <v>218</v>
      </c>
      <c r="N51" s="15">
        <v>284</v>
      </c>
      <c r="O51" s="16">
        <v>-1.4569999999999999E-5</v>
      </c>
      <c r="P51" s="11">
        <f t="shared" si="7"/>
        <v>92</v>
      </c>
      <c r="Q51" s="36">
        <f t="shared" si="1"/>
        <v>1.4800000000000001E-2</v>
      </c>
      <c r="R51" s="36">
        <f t="shared" si="2"/>
        <v>-1.457E-2</v>
      </c>
      <c r="S51" s="11"/>
    </row>
    <row r="52" spans="1:20" x14ac:dyDescent="0.25">
      <c r="A52" t="s">
        <v>175</v>
      </c>
      <c r="B52" s="10">
        <v>41107</v>
      </c>
      <c r="C52" s="11" t="s">
        <v>94</v>
      </c>
      <c r="D52" s="11" t="s">
        <v>11</v>
      </c>
      <c r="E52" s="11">
        <v>40</v>
      </c>
      <c r="F52" s="11">
        <v>3</v>
      </c>
      <c r="G52" s="11" t="s">
        <v>29</v>
      </c>
      <c r="H52" s="11" t="s">
        <v>16</v>
      </c>
      <c r="I52" s="11" t="s">
        <v>102</v>
      </c>
      <c r="J52" s="20">
        <v>310</v>
      </c>
      <c r="K52" s="20">
        <v>242</v>
      </c>
      <c r="L52" s="21">
        <v>1.5299999999999999E-5</v>
      </c>
      <c r="M52" s="15">
        <v>220</v>
      </c>
      <c r="N52" s="15">
        <v>284</v>
      </c>
      <c r="O52" s="16">
        <v>-1.485E-5</v>
      </c>
      <c r="P52" s="11">
        <f t="shared" si="7"/>
        <v>90</v>
      </c>
      <c r="Q52" s="36">
        <f t="shared" si="1"/>
        <v>1.5299999999999999E-2</v>
      </c>
      <c r="R52" s="36">
        <f t="shared" si="2"/>
        <v>-1.485E-2</v>
      </c>
      <c r="S52" s="11"/>
    </row>
    <row r="53" spans="1:20" x14ac:dyDescent="0.25">
      <c r="A53" t="s">
        <v>176</v>
      </c>
      <c r="B53" s="10">
        <v>41107</v>
      </c>
      <c r="C53" s="11" t="s">
        <v>94</v>
      </c>
      <c r="D53" s="11" t="s">
        <v>11</v>
      </c>
      <c r="E53" s="11">
        <v>40</v>
      </c>
      <c r="F53" s="11">
        <v>3</v>
      </c>
      <c r="G53" s="11" t="s">
        <v>28</v>
      </c>
      <c r="H53" s="11" t="s">
        <v>16</v>
      </c>
      <c r="I53" s="11" t="s">
        <v>103</v>
      </c>
      <c r="J53" s="20">
        <v>310</v>
      </c>
      <c r="K53" s="20">
        <v>242</v>
      </c>
      <c r="L53" s="21">
        <v>1.4630000000000001E-5</v>
      </c>
      <c r="M53" s="15">
        <v>216</v>
      </c>
      <c r="N53" s="15">
        <v>284</v>
      </c>
      <c r="O53" s="16">
        <v>-1.429E-5</v>
      </c>
      <c r="P53" s="11">
        <f t="shared" si="7"/>
        <v>94</v>
      </c>
      <c r="Q53" s="36">
        <f t="shared" si="1"/>
        <v>1.4630000000000001E-2</v>
      </c>
      <c r="R53" s="36">
        <f t="shared" si="2"/>
        <v>-1.4290000000000001E-2</v>
      </c>
      <c r="S53" s="11"/>
    </row>
    <row r="54" spans="1:20" x14ac:dyDescent="0.25">
      <c r="A54" t="s">
        <v>177</v>
      </c>
      <c r="B54" s="10">
        <v>41107</v>
      </c>
      <c r="C54" s="11" t="s">
        <v>94</v>
      </c>
      <c r="D54" s="11" t="s">
        <v>11</v>
      </c>
      <c r="E54" s="11">
        <v>40</v>
      </c>
      <c r="F54" s="11">
        <v>4</v>
      </c>
      <c r="G54" s="11" t="s">
        <v>27</v>
      </c>
      <c r="H54" s="11" t="s">
        <v>16</v>
      </c>
      <c r="I54" s="11" t="s">
        <v>104</v>
      </c>
      <c r="J54" s="20">
        <v>308</v>
      </c>
      <c r="K54" s="20">
        <v>244</v>
      </c>
      <c r="L54" s="21">
        <v>1.5279999999999999E-5</v>
      </c>
      <c r="M54" s="15">
        <v>220</v>
      </c>
      <c r="N54" s="15">
        <v>286</v>
      </c>
      <c r="O54" s="16">
        <v>-1.4800000000000001E-5</v>
      </c>
      <c r="P54" s="11">
        <f t="shared" si="7"/>
        <v>88</v>
      </c>
      <c r="Q54" s="36">
        <f t="shared" si="1"/>
        <v>1.528E-2</v>
      </c>
      <c r="R54" s="36">
        <f t="shared" si="2"/>
        <v>-1.4800000000000001E-2</v>
      </c>
      <c r="S54" s="11"/>
    </row>
    <row r="55" spans="1:20" x14ac:dyDescent="0.25">
      <c r="A55" t="s">
        <v>178</v>
      </c>
      <c r="B55" s="10">
        <v>41107</v>
      </c>
      <c r="C55" s="11" t="s">
        <v>94</v>
      </c>
      <c r="D55" s="11" t="s">
        <v>11</v>
      </c>
      <c r="E55" s="11">
        <v>40</v>
      </c>
      <c r="F55" s="11">
        <v>4</v>
      </c>
      <c r="G55" s="11" t="s">
        <v>29</v>
      </c>
      <c r="H55" s="11" t="s">
        <v>16</v>
      </c>
      <c r="I55" s="11" t="s">
        <v>105</v>
      </c>
      <c r="J55" s="20">
        <v>304</v>
      </c>
      <c r="K55" s="20">
        <v>242</v>
      </c>
      <c r="L55" s="21">
        <v>1.5679999999999999E-5</v>
      </c>
      <c r="M55" s="15">
        <v>222</v>
      </c>
      <c r="N55" s="15">
        <v>286</v>
      </c>
      <c r="O55" s="16">
        <v>-1.5400000000000002E-5</v>
      </c>
      <c r="P55" s="11">
        <f t="shared" si="7"/>
        <v>82</v>
      </c>
      <c r="Q55" s="36">
        <f t="shared" si="1"/>
        <v>1.5679999999999999E-2</v>
      </c>
      <c r="R55" s="36">
        <f t="shared" si="2"/>
        <v>-1.5400000000000002E-2</v>
      </c>
      <c r="S55" s="11"/>
    </row>
    <row r="56" spans="1:20" x14ac:dyDescent="0.25">
      <c r="A56" t="s">
        <v>179</v>
      </c>
      <c r="B56" s="10">
        <v>41107</v>
      </c>
      <c r="C56" s="11" t="s">
        <v>94</v>
      </c>
      <c r="D56" s="11" t="s">
        <v>11</v>
      </c>
      <c r="E56" s="11">
        <v>40</v>
      </c>
      <c r="F56" s="11">
        <v>4</v>
      </c>
      <c r="G56" s="11" t="s">
        <v>28</v>
      </c>
      <c r="H56" s="11" t="s">
        <v>16</v>
      </c>
      <c r="I56" s="11" t="s">
        <v>106</v>
      </c>
      <c r="J56" s="20">
        <v>306</v>
      </c>
      <c r="K56" s="20">
        <v>242</v>
      </c>
      <c r="L56" s="21">
        <v>1.5400000000000002E-5</v>
      </c>
      <c r="M56" s="15">
        <v>222</v>
      </c>
      <c r="N56" s="15">
        <v>286</v>
      </c>
      <c r="O56" s="16">
        <v>-1.491E-5</v>
      </c>
      <c r="P56" s="11">
        <f t="shared" si="7"/>
        <v>84</v>
      </c>
      <c r="Q56" s="36">
        <f t="shared" si="1"/>
        <v>1.5400000000000002E-2</v>
      </c>
      <c r="R56" s="36">
        <f t="shared" si="2"/>
        <v>-1.491E-2</v>
      </c>
      <c r="S56" t="s">
        <v>159</v>
      </c>
      <c r="T56">
        <f>SUM(P65:P66)/2</f>
        <v>125</v>
      </c>
    </row>
    <row r="57" spans="1:20" x14ac:dyDescent="0.25">
      <c r="A57" t="s">
        <v>180</v>
      </c>
      <c r="B57" s="10">
        <v>41107</v>
      </c>
      <c r="C57" s="11" t="s">
        <v>94</v>
      </c>
      <c r="D57" s="11" t="s">
        <v>11</v>
      </c>
      <c r="E57" s="11">
        <v>30</v>
      </c>
      <c r="F57" s="11">
        <v>2</v>
      </c>
      <c r="G57" s="11" t="s">
        <v>27</v>
      </c>
      <c r="H57" s="11" t="s">
        <v>16</v>
      </c>
      <c r="I57" s="11" t="s">
        <v>107</v>
      </c>
      <c r="J57" s="20">
        <v>344</v>
      </c>
      <c r="K57" s="20">
        <v>254</v>
      </c>
      <c r="L57" s="21">
        <v>1.0499999999999999E-5</v>
      </c>
      <c r="M57" s="15">
        <v>190</v>
      </c>
      <c r="N57" s="15">
        <v>274</v>
      </c>
      <c r="O57" s="16">
        <v>-1.0190000000000001E-5</v>
      </c>
      <c r="P57" s="11">
        <f t="shared" si="7"/>
        <v>154</v>
      </c>
      <c r="Q57" s="36">
        <f t="shared" si="1"/>
        <v>1.0499999999999999E-2</v>
      </c>
      <c r="R57" s="36">
        <f t="shared" si="2"/>
        <v>-1.0190000000000001E-2</v>
      </c>
      <c r="S57" t="s">
        <v>161</v>
      </c>
      <c r="T57" s="25">
        <f>SUM(O65:O66)/2</f>
        <v>-1.2470000000000001E-5</v>
      </c>
    </row>
    <row r="58" spans="1:20" x14ac:dyDescent="0.25">
      <c r="A58" t="s">
        <v>181</v>
      </c>
      <c r="B58" s="10">
        <v>41107</v>
      </c>
      <c r="C58" s="11" t="s">
        <v>94</v>
      </c>
      <c r="D58" s="11" t="s">
        <v>11</v>
      </c>
      <c r="E58" s="11">
        <v>30</v>
      </c>
      <c r="F58" s="11">
        <v>2</v>
      </c>
      <c r="G58" s="11" t="s">
        <v>29</v>
      </c>
      <c r="H58" s="11" t="s">
        <v>16</v>
      </c>
      <c r="I58" s="11" t="s">
        <v>108</v>
      </c>
      <c r="J58" s="20">
        <v>344</v>
      </c>
      <c r="K58" s="20">
        <v>254</v>
      </c>
      <c r="L58" s="21">
        <v>1.183E-5</v>
      </c>
      <c r="M58" s="15">
        <v>196</v>
      </c>
      <c r="N58" s="15">
        <v>276</v>
      </c>
      <c r="O58" s="16">
        <v>-1.1060000000000001E-5</v>
      </c>
      <c r="P58" s="11">
        <f t="shared" si="7"/>
        <v>148</v>
      </c>
      <c r="Q58" s="36">
        <f t="shared" si="1"/>
        <v>1.183E-2</v>
      </c>
      <c r="R58" s="36">
        <f t="shared" si="2"/>
        <v>-1.106E-2</v>
      </c>
      <c r="S58" t="s">
        <v>160</v>
      </c>
      <c r="T58" s="25">
        <f>SUM(L65:L66)/2</f>
        <v>1.27E-5</v>
      </c>
    </row>
    <row r="59" spans="1:20" x14ac:dyDescent="0.25">
      <c r="A59" t="s">
        <v>182</v>
      </c>
      <c r="B59" s="10">
        <v>41107</v>
      </c>
      <c r="C59" s="11" t="s">
        <v>94</v>
      </c>
      <c r="D59" s="11" t="s">
        <v>11</v>
      </c>
      <c r="E59" s="11">
        <v>30</v>
      </c>
      <c r="F59" s="11">
        <v>2</v>
      </c>
      <c r="G59" s="11" t="s">
        <v>28</v>
      </c>
      <c r="H59" s="11" t="s">
        <v>16</v>
      </c>
      <c r="I59" s="11" t="s">
        <v>109</v>
      </c>
      <c r="J59" s="20">
        <v>324</v>
      </c>
      <c r="K59" s="20">
        <v>248</v>
      </c>
      <c r="L59" s="21">
        <v>1.296E-5</v>
      </c>
      <c r="M59" s="15">
        <v>206</v>
      </c>
      <c r="N59" s="15">
        <v>278</v>
      </c>
      <c r="O59" s="16">
        <v>-1.2799999999999999E-5</v>
      </c>
      <c r="P59" s="24">
        <f t="shared" si="7"/>
        <v>118</v>
      </c>
      <c r="Q59" s="36">
        <f t="shared" si="1"/>
        <v>1.2959999999999999E-2</v>
      </c>
      <c r="R59" s="36">
        <f t="shared" si="2"/>
        <v>-1.2799999999999999E-2</v>
      </c>
      <c r="S59" s="11"/>
    </row>
    <row r="60" spans="1:20" x14ac:dyDescent="0.25">
      <c r="A60" t="s">
        <v>192</v>
      </c>
      <c r="B60" s="10">
        <v>41107</v>
      </c>
      <c r="C60" s="11" t="s">
        <v>94</v>
      </c>
      <c r="D60" s="11" t="s">
        <v>11</v>
      </c>
      <c r="E60" s="11">
        <v>30</v>
      </c>
      <c r="F60" s="11">
        <v>2.5</v>
      </c>
      <c r="G60" s="11" t="s">
        <v>27</v>
      </c>
      <c r="H60" s="11" t="s">
        <v>16</v>
      </c>
      <c r="I60" s="11" t="s">
        <v>110</v>
      </c>
      <c r="J60" s="20">
        <v>318</v>
      </c>
      <c r="K60" s="20">
        <v>254</v>
      </c>
      <c r="L60" s="21">
        <v>1.3040000000000001E-5</v>
      </c>
      <c r="M60" s="15">
        <v>206</v>
      </c>
      <c r="N60" s="15">
        <v>280</v>
      </c>
      <c r="O60" s="16">
        <v>-1.289E-5</v>
      </c>
      <c r="P60" s="11">
        <f t="shared" si="7"/>
        <v>112</v>
      </c>
      <c r="Q60" s="36">
        <f t="shared" si="1"/>
        <v>1.3040000000000001E-2</v>
      </c>
      <c r="R60" s="36">
        <f t="shared" si="2"/>
        <v>-1.289E-2</v>
      </c>
      <c r="S60" s="11"/>
    </row>
    <row r="61" spans="1:20" x14ac:dyDescent="0.25">
      <c r="A61" t="s">
        <v>191</v>
      </c>
      <c r="B61" s="10">
        <v>41107</v>
      </c>
      <c r="C61" s="11" t="s">
        <v>94</v>
      </c>
      <c r="D61" s="11" t="s">
        <v>11</v>
      </c>
      <c r="E61" s="11">
        <v>30</v>
      </c>
      <c r="F61" s="11">
        <v>2.5</v>
      </c>
      <c r="G61" s="11" t="s">
        <v>29</v>
      </c>
      <c r="H61" s="11" t="s">
        <v>16</v>
      </c>
      <c r="I61" s="11" t="s">
        <v>111</v>
      </c>
      <c r="J61" s="20">
        <v>324</v>
      </c>
      <c r="K61" s="20">
        <v>254</v>
      </c>
      <c r="L61" s="21">
        <v>1.278E-5</v>
      </c>
      <c r="M61" s="15">
        <v>204</v>
      </c>
      <c r="N61" s="15">
        <v>280</v>
      </c>
      <c r="O61" s="16">
        <v>-1.2439999999999999E-5</v>
      </c>
      <c r="P61" s="24">
        <f t="shared" si="7"/>
        <v>120</v>
      </c>
      <c r="Q61" s="36">
        <f t="shared" si="1"/>
        <v>1.278E-2</v>
      </c>
      <c r="R61" s="36">
        <f t="shared" si="2"/>
        <v>-1.244E-2</v>
      </c>
      <c r="S61" s="11"/>
    </row>
    <row r="62" spans="1:20" x14ac:dyDescent="0.25">
      <c r="A62" t="s">
        <v>190</v>
      </c>
      <c r="B62" s="10">
        <v>41107</v>
      </c>
      <c r="C62" s="11" t="s">
        <v>94</v>
      </c>
      <c r="D62" s="11" t="s">
        <v>11</v>
      </c>
      <c r="E62" s="11">
        <v>30</v>
      </c>
      <c r="F62" s="11">
        <v>2.5</v>
      </c>
      <c r="G62" s="11" t="s">
        <v>28</v>
      </c>
      <c r="H62" s="11" t="s">
        <v>16</v>
      </c>
      <c r="I62" s="11" t="s">
        <v>112</v>
      </c>
      <c r="J62" s="20">
        <v>318</v>
      </c>
      <c r="K62" s="20">
        <v>248</v>
      </c>
      <c r="L62" s="21">
        <v>1.3020000000000001E-5</v>
      </c>
      <c r="M62" s="15">
        <v>208</v>
      </c>
      <c r="N62" s="15">
        <v>280</v>
      </c>
      <c r="O62" s="16">
        <v>-1.289E-5</v>
      </c>
      <c r="P62" s="11">
        <f t="shared" si="7"/>
        <v>110</v>
      </c>
      <c r="Q62" s="36">
        <f t="shared" si="1"/>
        <v>1.302E-2</v>
      </c>
      <c r="R62" s="36">
        <f t="shared" si="2"/>
        <v>-1.289E-2</v>
      </c>
      <c r="S62" s="11"/>
    </row>
    <row r="63" spans="1:20" x14ac:dyDescent="0.25">
      <c r="A63" t="s">
        <v>188</v>
      </c>
      <c r="B63" s="10">
        <v>41107</v>
      </c>
      <c r="C63" s="11" t="s">
        <v>94</v>
      </c>
      <c r="D63" s="11" t="s">
        <v>11</v>
      </c>
      <c r="E63" s="11">
        <v>30</v>
      </c>
      <c r="F63" s="11">
        <v>3</v>
      </c>
      <c r="G63" s="11" t="s">
        <v>27</v>
      </c>
      <c r="H63" s="11" t="s">
        <v>16</v>
      </c>
      <c r="I63" s="11" t="s">
        <v>113</v>
      </c>
      <c r="J63" s="20">
        <v>322</v>
      </c>
      <c r="K63" s="20">
        <v>246</v>
      </c>
      <c r="L63" s="21">
        <v>1.2979999999999999E-5</v>
      </c>
      <c r="M63" s="15">
        <v>206</v>
      </c>
      <c r="N63" s="15">
        <v>278</v>
      </c>
      <c r="O63" s="16">
        <v>-1.275E-5</v>
      </c>
      <c r="P63" s="11">
        <f t="shared" si="7"/>
        <v>116</v>
      </c>
      <c r="Q63" s="36">
        <f t="shared" si="1"/>
        <v>1.298E-2</v>
      </c>
      <c r="R63" s="36">
        <f t="shared" si="2"/>
        <v>-1.2749999999999999E-2</v>
      </c>
      <c r="S63" s="11"/>
    </row>
    <row r="64" spans="1:20" x14ac:dyDescent="0.25">
      <c r="A64" t="s">
        <v>189</v>
      </c>
      <c r="B64" s="10">
        <v>41107</v>
      </c>
      <c r="C64" s="11" t="s">
        <v>94</v>
      </c>
      <c r="D64" s="11" t="s">
        <v>11</v>
      </c>
      <c r="E64" s="11">
        <v>30</v>
      </c>
      <c r="F64" s="11">
        <v>3</v>
      </c>
      <c r="G64" s="11" t="s">
        <v>29</v>
      </c>
      <c r="H64" s="11" t="s">
        <v>16</v>
      </c>
      <c r="I64" s="11" t="s">
        <v>114</v>
      </c>
      <c r="J64" s="20">
        <v>320</v>
      </c>
      <c r="K64" s="20">
        <v>246</v>
      </c>
      <c r="L64" s="21">
        <v>1.2799999999999999E-5</v>
      </c>
      <c r="M64" s="15">
        <v>208</v>
      </c>
      <c r="N64" s="15">
        <v>280</v>
      </c>
      <c r="O64" s="16">
        <v>-1.273E-5</v>
      </c>
      <c r="P64" s="11">
        <f t="shared" si="7"/>
        <v>112</v>
      </c>
      <c r="Q64" s="36">
        <f t="shared" si="1"/>
        <v>1.2799999999999999E-2</v>
      </c>
      <c r="R64" s="36">
        <f t="shared" si="2"/>
        <v>-1.273E-2</v>
      </c>
      <c r="S64" s="11"/>
    </row>
    <row r="65" spans="1:19" x14ac:dyDescent="0.25">
      <c r="A65" t="s">
        <v>186</v>
      </c>
      <c r="B65" s="10">
        <v>41107</v>
      </c>
      <c r="C65" s="11" t="s">
        <v>94</v>
      </c>
      <c r="D65" s="11" t="s">
        <v>11</v>
      </c>
      <c r="E65" s="11">
        <v>30</v>
      </c>
      <c r="F65" s="11">
        <v>4</v>
      </c>
      <c r="G65" s="11" t="s">
        <v>27</v>
      </c>
      <c r="H65" s="11" t="s">
        <v>16</v>
      </c>
      <c r="I65" s="11" t="s">
        <v>115</v>
      </c>
      <c r="J65" s="20">
        <v>326</v>
      </c>
      <c r="K65" s="20">
        <v>248</v>
      </c>
      <c r="L65" s="21">
        <v>1.296E-5</v>
      </c>
      <c r="M65" s="15">
        <v>202</v>
      </c>
      <c r="N65" s="15">
        <v>278</v>
      </c>
      <c r="O65" s="16">
        <v>-1.276E-5</v>
      </c>
      <c r="P65" s="11">
        <f t="shared" si="7"/>
        <v>124</v>
      </c>
      <c r="Q65" s="36">
        <f t="shared" si="1"/>
        <v>1.2959999999999999E-2</v>
      </c>
      <c r="R65" s="36">
        <f t="shared" si="2"/>
        <v>-1.2760000000000001E-2</v>
      </c>
      <c r="S65" s="11"/>
    </row>
    <row r="66" spans="1:19" x14ac:dyDescent="0.25">
      <c r="A66" t="s">
        <v>187</v>
      </c>
      <c r="B66" s="10">
        <v>41107</v>
      </c>
      <c r="C66" s="11" t="s">
        <v>94</v>
      </c>
      <c r="D66" s="11" t="s">
        <v>11</v>
      </c>
      <c r="E66" s="11">
        <v>30</v>
      </c>
      <c r="F66" s="11">
        <v>4</v>
      </c>
      <c r="G66" s="11" t="s">
        <v>29</v>
      </c>
      <c r="H66" s="11" t="s">
        <v>16</v>
      </c>
      <c r="I66" s="11" t="s">
        <v>116</v>
      </c>
      <c r="J66" s="20">
        <v>328</v>
      </c>
      <c r="K66" s="20">
        <v>248</v>
      </c>
      <c r="L66" s="21">
        <v>1.2439999999999999E-5</v>
      </c>
      <c r="M66" s="15">
        <v>202</v>
      </c>
      <c r="N66" s="15">
        <v>278</v>
      </c>
      <c r="O66" s="16">
        <v>-1.218E-5</v>
      </c>
      <c r="P66" s="11">
        <f t="shared" si="7"/>
        <v>126</v>
      </c>
      <c r="Q66" s="36">
        <f t="shared" si="1"/>
        <v>1.244E-2</v>
      </c>
      <c r="R66" s="36">
        <f t="shared" si="2"/>
        <v>-1.218E-2</v>
      </c>
      <c r="S66" s="11"/>
    </row>
    <row r="67" spans="1:19" x14ac:dyDescent="0.25">
      <c r="A67" t="s">
        <v>202</v>
      </c>
      <c r="B67" s="10">
        <v>41121</v>
      </c>
      <c r="C67" s="11" t="s">
        <v>117</v>
      </c>
      <c r="D67" s="11" t="s">
        <v>118</v>
      </c>
      <c r="E67" s="11">
        <v>60</v>
      </c>
      <c r="F67" s="11">
        <v>2</v>
      </c>
      <c r="G67" s="11" t="s">
        <v>27</v>
      </c>
      <c r="H67" s="11" t="s">
        <v>16</v>
      </c>
      <c r="I67" s="11" t="s">
        <v>119</v>
      </c>
      <c r="J67" s="20">
        <v>308</v>
      </c>
      <c r="K67" s="20">
        <v>240</v>
      </c>
      <c r="L67" s="21">
        <v>1.521E-5</v>
      </c>
      <c r="M67" s="15">
        <v>210</v>
      </c>
      <c r="N67" s="15">
        <v>276</v>
      </c>
      <c r="O67" s="16">
        <v>-1.537E-5</v>
      </c>
      <c r="P67" s="11">
        <f t="shared" si="7"/>
        <v>98</v>
      </c>
      <c r="Q67" s="36">
        <f t="shared" si="1"/>
        <v>1.521E-2</v>
      </c>
      <c r="R67" s="36">
        <f t="shared" si="2"/>
        <v>-1.537E-2</v>
      </c>
      <c r="S67" s="11"/>
    </row>
    <row r="68" spans="1:19" x14ac:dyDescent="0.25">
      <c r="A68" t="s">
        <v>203</v>
      </c>
      <c r="B68" s="10">
        <v>41121</v>
      </c>
      <c r="C68" s="11" t="s">
        <v>117</v>
      </c>
      <c r="D68" s="11" t="s">
        <v>118</v>
      </c>
      <c r="E68" s="11">
        <v>60</v>
      </c>
      <c r="F68" s="11">
        <v>2</v>
      </c>
      <c r="G68" s="11" t="s">
        <v>29</v>
      </c>
      <c r="H68" s="11" t="s">
        <v>16</v>
      </c>
      <c r="I68" s="11" t="s">
        <v>120</v>
      </c>
      <c r="J68" s="20">
        <v>308</v>
      </c>
      <c r="K68" s="20">
        <v>240</v>
      </c>
      <c r="L68" s="21">
        <v>1.485E-5</v>
      </c>
      <c r="M68" s="15">
        <v>208</v>
      </c>
      <c r="N68" s="15">
        <v>276</v>
      </c>
      <c r="O68" s="16">
        <v>-1.499E-5</v>
      </c>
      <c r="P68" s="11">
        <f t="shared" si="7"/>
        <v>100</v>
      </c>
      <c r="Q68" s="36">
        <f t="shared" si="1"/>
        <v>1.485E-2</v>
      </c>
      <c r="R68" s="36">
        <f t="shared" si="2"/>
        <v>-1.499E-2</v>
      </c>
      <c r="S68" s="11"/>
    </row>
    <row r="69" spans="1:19" x14ac:dyDescent="0.25">
      <c r="B69" s="10">
        <v>41121</v>
      </c>
      <c r="C69" s="11" t="s">
        <v>117</v>
      </c>
      <c r="D69" s="11" t="s">
        <v>118</v>
      </c>
      <c r="E69" s="11"/>
      <c r="F69" s="11"/>
      <c r="G69" s="11"/>
      <c r="H69" s="11" t="s">
        <v>16</v>
      </c>
      <c r="I69" s="11"/>
      <c r="J69" s="20"/>
      <c r="K69" s="20"/>
      <c r="L69" s="20"/>
      <c r="M69" s="15"/>
      <c r="N69" s="15"/>
      <c r="O69" s="15"/>
      <c r="P69" s="11"/>
      <c r="Q69" s="36">
        <f t="shared" si="1"/>
        <v>0</v>
      </c>
      <c r="R69" s="36">
        <f t="shared" si="2"/>
        <v>0</v>
      </c>
      <c r="S69" s="11"/>
    </row>
    <row r="70" spans="1:19" x14ac:dyDescent="0.25">
      <c r="A70" t="s">
        <v>205</v>
      </c>
      <c r="B70" s="10">
        <v>41121</v>
      </c>
      <c r="C70" s="11" t="s">
        <v>117</v>
      </c>
      <c r="D70" s="11" t="s">
        <v>118</v>
      </c>
      <c r="E70" s="11">
        <v>60</v>
      </c>
      <c r="F70" s="11">
        <v>2.5</v>
      </c>
      <c r="G70" s="11" t="s">
        <v>27</v>
      </c>
      <c r="H70" s="11" t="s">
        <v>16</v>
      </c>
      <c r="I70" s="11" t="s">
        <v>121</v>
      </c>
      <c r="J70" s="20">
        <v>316</v>
      </c>
      <c r="K70" s="20">
        <v>242</v>
      </c>
      <c r="L70" s="21">
        <v>1.347E-5</v>
      </c>
      <c r="M70" s="15">
        <v>204</v>
      </c>
      <c r="N70" s="15">
        <v>274</v>
      </c>
      <c r="O70" s="16">
        <v>-1.362E-5</v>
      </c>
      <c r="P70" s="11">
        <f t="shared" si="7"/>
        <v>112</v>
      </c>
      <c r="Q70" s="36">
        <f t="shared" si="1"/>
        <v>1.3469999999999999E-2</v>
      </c>
      <c r="R70" s="36">
        <f t="shared" si="2"/>
        <v>-1.362E-2</v>
      </c>
      <c r="S70" s="11"/>
    </row>
    <row r="71" spans="1:19" x14ac:dyDescent="0.25">
      <c r="A71" t="s">
        <v>206</v>
      </c>
      <c r="B71" s="10">
        <v>41121</v>
      </c>
      <c r="C71" s="11" t="s">
        <v>117</v>
      </c>
      <c r="D71" s="11" t="s">
        <v>118</v>
      </c>
      <c r="E71" s="11">
        <v>60</v>
      </c>
      <c r="F71" s="11">
        <v>2.5</v>
      </c>
      <c r="G71" s="11" t="s">
        <v>29</v>
      </c>
      <c r="H71" s="11" t="s">
        <v>16</v>
      </c>
      <c r="I71" s="11" t="s">
        <v>122</v>
      </c>
      <c r="J71" s="20">
        <v>312</v>
      </c>
      <c r="K71" s="20">
        <v>242</v>
      </c>
      <c r="L71" s="21">
        <v>1.3859999999999999E-5</v>
      </c>
      <c r="M71" s="15">
        <v>204</v>
      </c>
      <c r="N71" s="15">
        <v>274</v>
      </c>
      <c r="O71" s="16">
        <v>-1.3920000000000001E-5</v>
      </c>
      <c r="P71" s="11">
        <f t="shared" si="7"/>
        <v>108</v>
      </c>
      <c r="Q71" s="36">
        <f t="shared" si="1"/>
        <v>1.3859999999999999E-2</v>
      </c>
      <c r="R71" s="36">
        <f t="shared" si="2"/>
        <v>-1.392E-2</v>
      </c>
      <c r="S71" s="11"/>
    </row>
    <row r="72" spans="1:19" x14ac:dyDescent="0.25">
      <c r="A72" t="s">
        <v>205</v>
      </c>
      <c r="B72" s="10">
        <v>41121</v>
      </c>
      <c r="C72" s="11" t="s">
        <v>117</v>
      </c>
      <c r="D72" s="11" t="s">
        <v>118</v>
      </c>
      <c r="E72" s="11">
        <v>60</v>
      </c>
      <c r="F72" s="11">
        <v>2.5</v>
      </c>
      <c r="G72" s="11" t="s">
        <v>28</v>
      </c>
      <c r="H72" s="11" t="s">
        <v>16</v>
      </c>
      <c r="I72" s="11" t="s">
        <v>123</v>
      </c>
      <c r="J72" s="20">
        <v>312</v>
      </c>
      <c r="K72" s="20">
        <v>242</v>
      </c>
      <c r="L72" s="21">
        <v>1.399E-5</v>
      </c>
      <c r="M72" s="15">
        <v>208</v>
      </c>
      <c r="N72" s="15">
        <v>276</v>
      </c>
      <c r="O72" s="16">
        <v>-1.42E-5</v>
      </c>
      <c r="P72" s="11">
        <f t="shared" si="7"/>
        <v>104</v>
      </c>
      <c r="Q72" s="36">
        <f t="shared" si="1"/>
        <v>1.3990000000000001E-2</v>
      </c>
      <c r="R72" s="36">
        <f t="shared" si="2"/>
        <v>-1.4199999999999999E-2</v>
      </c>
      <c r="S72" s="11"/>
    </row>
    <row r="73" spans="1:19" x14ac:dyDescent="0.25">
      <c r="A73" t="s">
        <v>207</v>
      </c>
      <c r="B73" s="10">
        <v>41121</v>
      </c>
      <c r="C73" s="11" t="s">
        <v>117</v>
      </c>
      <c r="D73" s="11" t="s">
        <v>118</v>
      </c>
      <c r="E73" s="11">
        <v>60</v>
      </c>
      <c r="F73" s="11">
        <v>3</v>
      </c>
      <c r="G73" s="11" t="s">
        <v>27</v>
      </c>
      <c r="H73" s="11" t="s">
        <v>16</v>
      </c>
      <c r="I73" s="11" t="s">
        <v>124</v>
      </c>
      <c r="J73" s="20">
        <v>318</v>
      </c>
      <c r="K73" s="20">
        <v>244</v>
      </c>
      <c r="L73" s="21">
        <v>1.382E-5</v>
      </c>
      <c r="M73" s="15">
        <v>202</v>
      </c>
      <c r="N73" s="15">
        <v>274</v>
      </c>
      <c r="O73" s="16">
        <v>-1.3869999999999999E-5</v>
      </c>
      <c r="P73" s="11">
        <f t="shared" si="7"/>
        <v>116</v>
      </c>
      <c r="Q73" s="36">
        <f t="shared" ref="Q73:Q136" si="8">L73*1000</f>
        <v>1.3819999999999999E-2</v>
      </c>
      <c r="R73" s="36">
        <f t="shared" ref="R73:R123" si="9">O73*1000</f>
        <v>-1.3869999999999999E-2</v>
      </c>
      <c r="S73" s="11"/>
    </row>
    <row r="74" spans="1:19" x14ac:dyDescent="0.25">
      <c r="A74" t="s">
        <v>208</v>
      </c>
      <c r="B74" s="10">
        <v>41121</v>
      </c>
      <c r="C74" s="11" t="s">
        <v>117</v>
      </c>
      <c r="D74" s="11" t="s">
        <v>118</v>
      </c>
      <c r="E74" s="11">
        <v>60</v>
      </c>
      <c r="F74" s="11">
        <v>3</v>
      </c>
      <c r="G74" s="11" t="s">
        <v>29</v>
      </c>
      <c r="H74" s="11" t="s">
        <v>16</v>
      </c>
      <c r="I74" s="11" t="s">
        <v>125</v>
      </c>
      <c r="J74" s="20">
        <v>324</v>
      </c>
      <c r="K74" s="20">
        <v>246</v>
      </c>
      <c r="L74" s="21">
        <v>1.2840000000000001E-5</v>
      </c>
      <c r="M74" s="15">
        <v>196</v>
      </c>
      <c r="N74" s="15">
        <v>270</v>
      </c>
      <c r="O74" s="16">
        <v>-1.2799999999999999E-5</v>
      </c>
      <c r="P74" s="11">
        <f t="shared" si="7"/>
        <v>128</v>
      </c>
      <c r="Q74" s="36">
        <f t="shared" si="8"/>
        <v>1.2840000000000001E-2</v>
      </c>
      <c r="R74" s="36">
        <f t="shared" si="9"/>
        <v>-1.2799999999999999E-2</v>
      </c>
      <c r="S74" s="11"/>
    </row>
    <row r="75" spans="1:19" x14ac:dyDescent="0.25">
      <c r="A75" t="s">
        <v>209</v>
      </c>
      <c r="B75" s="10">
        <v>41121</v>
      </c>
      <c r="C75" s="11" t="s">
        <v>117</v>
      </c>
      <c r="D75" s="11" t="s">
        <v>118</v>
      </c>
      <c r="E75" s="11">
        <v>60</v>
      </c>
      <c r="F75" s="11">
        <v>3</v>
      </c>
      <c r="G75" s="11" t="s">
        <v>28</v>
      </c>
      <c r="H75" s="11" t="s">
        <v>16</v>
      </c>
      <c r="I75" s="11" t="s">
        <v>126</v>
      </c>
      <c r="J75" s="20">
        <v>332</v>
      </c>
      <c r="K75" s="20">
        <v>248</v>
      </c>
      <c r="L75" s="21">
        <v>1.271E-5</v>
      </c>
      <c r="M75" s="15">
        <v>188</v>
      </c>
      <c r="N75" s="15">
        <v>266</v>
      </c>
      <c r="O75" s="16">
        <v>-1.2490000000000001E-5</v>
      </c>
      <c r="P75" s="11">
        <f t="shared" si="7"/>
        <v>144</v>
      </c>
      <c r="Q75" s="36">
        <f t="shared" si="8"/>
        <v>1.2710000000000001E-2</v>
      </c>
      <c r="R75" s="36">
        <f t="shared" si="9"/>
        <v>-1.2490000000000001E-2</v>
      </c>
      <c r="S75" s="11"/>
    </row>
    <row r="76" spans="1:19" x14ac:dyDescent="0.25">
      <c r="A76" t="s">
        <v>210</v>
      </c>
      <c r="B76" s="10">
        <v>41121</v>
      </c>
      <c r="C76" s="11" t="s">
        <v>117</v>
      </c>
      <c r="D76" s="11" t="s">
        <v>118</v>
      </c>
      <c r="E76" s="11">
        <v>60</v>
      </c>
      <c r="F76" s="11">
        <v>4</v>
      </c>
      <c r="G76" s="11" t="s">
        <v>27</v>
      </c>
      <c r="H76" s="11" t="s">
        <v>16</v>
      </c>
      <c r="I76" s="11" t="s">
        <v>127</v>
      </c>
      <c r="J76" s="20">
        <v>330</v>
      </c>
      <c r="K76" s="20">
        <v>248</v>
      </c>
      <c r="L76" s="21">
        <v>1.24E-5</v>
      </c>
      <c r="M76" s="15">
        <v>190</v>
      </c>
      <c r="N76" s="15">
        <v>268</v>
      </c>
      <c r="O76" s="16">
        <v>-1.225E-5</v>
      </c>
      <c r="P76" s="11">
        <f t="shared" si="7"/>
        <v>140</v>
      </c>
      <c r="Q76" s="36">
        <f t="shared" si="8"/>
        <v>1.24E-2</v>
      </c>
      <c r="R76" s="36">
        <f t="shared" si="9"/>
        <v>-1.225E-2</v>
      </c>
      <c r="S76" s="11"/>
    </row>
    <row r="77" spans="1:19" x14ac:dyDescent="0.25">
      <c r="A77" t="s">
        <v>211</v>
      </c>
      <c r="B77" s="10">
        <v>41121</v>
      </c>
      <c r="C77" s="11" t="s">
        <v>117</v>
      </c>
      <c r="D77" s="11" t="s">
        <v>118</v>
      </c>
      <c r="E77" s="11">
        <v>60</v>
      </c>
      <c r="F77" s="11">
        <v>4</v>
      </c>
      <c r="G77" s="11" t="s">
        <v>29</v>
      </c>
      <c r="H77" s="11" t="s">
        <v>16</v>
      </c>
      <c r="I77" s="11" t="s">
        <v>128</v>
      </c>
      <c r="J77" s="20">
        <v>332</v>
      </c>
      <c r="K77" s="20">
        <v>247</v>
      </c>
      <c r="L77" s="21">
        <v>1.2130000000000001E-5</v>
      </c>
      <c r="M77" s="15">
        <v>188</v>
      </c>
      <c r="N77" s="15">
        <v>267</v>
      </c>
      <c r="O77" s="16">
        <v>-1.218E-5</v>
      </c>
      <c r="P77" s="11">
        <f t="shared" si="7"/>
        <v>144</v>
      </c>
      <c r="Q77" s="36">
        <f t="shared" si="8"/>
        <v>1.213E-2</v>
      </c>
      <c r="R77" s="36">
        <f t="shared" si="9"/>
        <v>-1.218E-2</v>
      </c>
      <c r="S77" s="11"/>
    </row>
    <row r="78" spans="1:19" x14ac:dyDescent="0.25">
      <c r="A78" t="s">
        <v>212</v>
      </c>
      <c r="B78" s="10">
        <v>41121</v>
      </c>
      <c r="C78" s="11" t="s">
        <v>117</v>
      </c>
      <c r="D78" s="11" t="s">
        <v>118</v>
      </c>
      <c r="E78" s="11">
        <v>60</v>
      </c>
      <c r="F78" s="11">
        <v>4</v>
      </c>
      <c r="G78" s="11" t="s">
        <v>28</v>
      </c>
      <c r="H78" s="11" t="s">
        <v>16</v>
      </c>
      <c r="I78" s="11" t="s">
        <v>129</v>
      </c>
      <c r="J78" s="20">
        <v>329</v>
      </c>
      <c r="K78" s="20">
        <v>246</v>
      </c>
      <c r="L78" s="21">
        <v>1.2289999999999999E-5</v>
      </c>
      <c r="M78" s="15">
        <v>188</v>
      </c>
      <c r="N78" s="15">
        <v>266</v>
      </c>
      <c r="O78" s="16">
        <v>-1.253E-5</v>
      </c>
      <c r="P78" s="11">
        <f t="shared" si="7"/>
        <v>141</v>
      </c>
      <c r="Q78" s="36">
        <f t="shared" si="8"/>
        <v>1.2289999999999999E-2</v>
      </c>
      <c r="R78" s="36">
        <f t="shared" si="9"/>
        <v>-1.2529999999999999E-2</v>
      </c>
      <c r="S78" s="11"/>
    </row>
    <row r="79" spans="1:19" x14ac:dyDescent="0.25">
      <c r="A79" t="s">
        <v>213</v>
      </c>
      <c r="B79" s="10">
        <v>41121</v>
      </c>
      <c r="C79" s="11" t="s">
        <v>117</v>
      </c>
      <c r="D79" s="11" t="s">
        <v>118</v>
      </c>
      <c r="E79" s="11">
        <v>50</v>
      </c>
      <c r="F79" s="11">
        <v>2</v>
      </c>
      <c r="G79" s="11" t="s">
        <v>27</v>
      </c>
      <c r="H79" s="11" t="s">
        <v>16</v>
      </c>
      <c r="I79" s="11" t="s">
        <v>130</v>
      </c>
      <c r="J79" s="20">
        <v>337</v>
      </c>
      <c r="K79" s="20">
        <v>251</v>
      </c>
      <c r="L79" s="21">
        <v>1.235E-5</v>
      </c>
      <c r="M79" s="15">
        <v>185</v>
      </c>
      <c r="N79" s="15">
        <v>268</v>
      </c>
      <c r="O79" s="16">
        <v>-1.2310000000000001E-5</v>
      </c>
      <c r="P79" s="11">
        <f t="shared" si="7"/>
        <v>152</v>
      </c>
      <c r="Q79" s="36">
        <f t="shared" si="8"/>
        <v>1.235E-2</v>
      </c>
      <c r="R79" s="36">
        <f t="shared" si="9"/>
        <v>-1.2310000000000001E-2</v>
      </c>
      <c r="S79" s="11"/>
    </row>
    <row r="80" spans="1:19" x14ac:dyDescent="0.25">
      <c r="A80" t="s">
        <v>204</v>
      </c>
      <c r="B80" s="10">
        <v>41121</v>
      </c>
      <c r="C80" s="11" t="s">
        <v>117</v>
      </c>
      <c r="D80" s="11" t="s">
        <v>118</v>
      </c>
      <c r="E80" s="11">
        <v>50</v>
      </c>
      <c r="F80" s="11">
        <v>2</v>
      </c>
      <c r="G80" s="11" t="s">
        <v>29</v>
      </c>
      <c r="H80" s="11" t="s">
        <v>16</v>
      </c>
      <c r="I80" s="11" t="s">
        <v>131</v>
      </c>
      <c r="J80" s="20">
        <v>361</v>
      </c>
      <c r="K80" s="20">
        <v>262</v>
      </c>
      <c r="L80" s="21">
        <v>1.096E-5</v>
      </c>
      <c r="M80" s="15">
        <v>168</v>
      </c>
      <c r="N80" s="15">
        <v>265</v>
      </c>
      <c r="O80" s="16">
        <v>-9.4830000000000005E-6</v>
      </c>
      <c r="P80" s="11">
        <f t="shared" si="7"/>
        <v>193</v>
      </c>
      <c r="Q80" s="36">
        <f t="shared" si="8"/>
        <v>1.0959999999999999E-2</v>
      </c>
      <c r="R80" s="36">
        <f t="shared" si="9"/>
        <v>-9.4830000000000001E-3</v>
      </c>
      <c r="S80" s="11"/>
    </row>
    <row r="81" spans="1:19" x14ac:dyDescent="0.25">
      <c r="A81" t="s">
        <v>214</v>
      </c>
      <c r="B81" s="10">
        <v>41121</v>
      </c>
      <c r="C81" s="11" t="s">
        <v>117</v>
      </c>
      <c r="D81" s="11" t="s">
        <v>118</v>
      </c>
      <c r="E81" s="11">
        <v>50</v>
      </c>
      <c r="F81" s="11">
        <v>2</v>
      </c>
      <c r="G81" s="11" t="s">
        <v>28</v>
      </c>
      <c r="H81" s="11" t="s">
        <v>16</v>
      </c>
      <c r="I81" s="11" t="s">
        <v>132</v>
      </c>
      <c r="J81" s="20">
        <v>339</v>
      </c>
      <c r="K81" s="20">
        <v>250</v>
      </c>
      <c r="L81" s="21">
        <v>1.2E-5</v>
      </c>
      <c r="M81" s="15">
        <v>181</v>
      </c>
      <c r="N81" s="15">
        <v>268</v>
      </c>
      <c r="O81" s="16">
        <v>-1.207E-5</v>
      </c>
      <c r="P81" s="11">
        <f t="shared" si="7"/>
        <v>158</v>
      </c>
      <c r="Q81" s="36">
        <f t="shared" si="8"/>
        <v>1.2E-2</v>
      </c>
      <c r="R81" s="36">
        <f t="shared" si="9"/>
        <v>-1.2069999999999999E-2</v>
      </c>
      <c r="S81" s="11"/>
    </row>
    <row r="82" spans="1:19" x14ac:dyDescent="0.25">
      <c r="A82" t="s">
        <v>215</v>
      </c>
      <c r="B82" s="10">
        <v>41121</v>
      </c>
      <c r="C82" s="11" t="s">
        <v>117</v>
      </c>
      <c r="D82" s="11" t="s">
        <v>118</v>
      </c>
      <c r="E82" s="11">
        <v>50</v>
      </c>
      <c r="F82" s="11">
        <v>2.5</v>
      </c>
      <c r="G82" s="11" t="s">
        <v>27</v>
      </c>
      <c r="H82" s="11" t="s">
        <v>16</v>
      </c>
      <c r="I82" s="11" t="s">
        <v>133</v>
      </c>
      <c r="J82" s="20"/>
      <c r="K82" s="20"/>
      <c r="L82" s="20"/>
      <c r="M82" s="15"/>
      <c r="N82" s="15"/>
      <c r="O82" s="15"/>
      <c r="P82" s="11">
        <f t="shared" si="7"/>
        <v>0</v>
      </c>
      <c r="Q82" s="36">
        <f t="shared" si="8"/>
        <v>0</v>
      </c>
      <c r="R82" s="36">
        <f t="shared" si="9"/>
        <v>0</v>
      </c>
      <c r="S82" s="11"/>
    </row>
    <row r="83" spans="1:19" x14ac:dyDescent="0.25">
      <c r="A83" t="s">
        <v>216</v>
      </c>
      <c r="B83" s="10">
        <v>41121</v>
      </c>
      <c r="C83" s="11" t="s">
        <v>117</v>
      </c>
      <c r="D83" s="11" t="s">
        <v>118</v>
      </c>
      <c r="E83" s="11">
        <v>50</v>
      </c>
      <c r="F83" s="11">
        <v>2.5</v>
      </c>
      <c r="G83" s="11" t="s">
        <v>29</v>
      </c>
      <c r="H83" s="11" t="s">
        <v>16</v>
      </c>
      <c r="I83" s="11" t="s">
        <v>134</v>
      </c>
      <c r="J83" s="20">
        <v>391</v>
      </c>
      <c r="K83" s="20">
        <v>271</v>
      </c>
      <c r="L83" s="21">
        <v>7.3679999999999996E-6</v>
      </c>
      <c r="M83" s="15">
        <v>139</v>
      </c>
      <c r="N83" s="15">
        <v>251</v>
      </c>
      <c r="O83" s="16">
        <v>-7.5730000000000002E-6</v>
      </c>
      <c r="P83" s="11">
        <f t="shared" si="7"/>
        <v>252</v>
      </c>
      <c r="Q83" s="36">
        <f t="shared" si="8"/>
        <v>7.3679999999999995E-3</v>
      </c>
      <c r="R83" s="36">
        <f t="shared" si="9"/>
        <v>-7.5729999999999999E-3</v>
      </c>
      <c r="S83" s="11"/>
    </row>
    <row r="84" spans="1:19" x14ac:dyDescent="0.25">
      <c r="A84" t="s">
        <v>215</v>
      </c>
      <c r="B84" s="10">
        <v>41121</v>
      </c>
      <c r="C84" s="11" t="s">
        <v>117</v>
      </c>
      <c r="D84" s="11" t="s">
        <v>118</v>
      </c>
      <c r="E84" s="11">
        <v>50</v>
      </c>
      <c r="F84" s="11">
        <v>2.5</v>
      </c>
      <c r="G84" s="11" t="s">
        <v>28</v>
      </c>
      <c r="H84" s="11" t="s">
        <v>16</v>
      </c>
      <c r="I84" s="11" t="s">
        <v>135</v>
      </c>
      <c r="J84" s="20">
        <v>364</v>
      </c>
      <c r="K84" s="20">
        <v>260</v>
      </c>
      <c r="L84" s="21">
        <v>9.5789999999999993E-6</v>
      </c>
      <c r="M84" s="15">
        <v>160</v>
      </c>
      <c r="N84" s="15">
        <v>259</v>
      </c>
      <c r="O84" s="16">
        <v>-9.4520000000000003E-6</v>
      </c>
      <c r="P84" s="11">
        <f t="shared" si="7"/>
        <v>204</v>
      </c>
      <c r="Q84" s="36">
        <f t="shared" si="8"/>
        <v>9.578999999999999E-3</v>
      </c>
      <c r="R84" s="36">
        <f t="shared" si="9"/>
        <v>-9.4520000000000003E-3</v>
      </c>
      <c r="S84" s="11"/>
    </row>
    <row r="85" spans="1:19" x14ac:dyDescent="0.25">
      <c r="A85" t="s">
        <v>217</v>
      </c>
      <c r="B85" s="10">
        <v>41121</v>
      </c>
      <c r="C85" s="11" t="s">
        <v>117</v>
      </c>
      <c r="D85" s="11" t="s">
        <v>118</v>
      </c>
      <c r="E85" s="11">
        <v>50</v>
      </c>
      <c r="F85" s="11">
        <v>3</v>
      </c>
      <c r="G85" s="11" t="s">
        <v>27</v>
      </c>
      <c r="H85" s="11" t="s">
        <v>16</v>
      </c>
      <c r="I85" s="11" t="s">
        <v>136</v>
      </c>
      <c r="J85" s="20">
        <v>339</v>
      </c>
      <c r="K85" s="20">
        <v>249</v>
      </c>
      <c r="L85" s="21">
        <v>1.2E-5</v>
      </c>
      <c r="M85" s="15">
        <v>181</v>
      </c>
      <c r="N85" s="15">
        <v>267</v>
      </c>
      <c r="O85" s="16">
        <v>-1.184E-5</v>
      </c>
      <c r="P85" s="11">
        <f t="shared" si="7"/>
        <v>158</v>
      </c>
      <c r="Q85" s="36">
        <f t="shared" si="8"/>
        <v>1.2E-2</v>
      </c>
      <c r="R85" s="36">
        <f t="shared" si="9"/>
        <v>-1.184E-2</v>
      </c>
      <c r="S85" s="11"/>
    </row>
    <row r="86" spans="1:19" x14ac:dyDescent="0.25">
      <c r="A86" t="s">
        <v>218</v>
      </c>
      <c r="B86" s="10">
        <v>41121</v>
      </c>
      <c r="C86" s="11" t="s">
        <v>117</v>
      </c>
      <c r="D86" s="11" t="s">
        <v>118</v>
      </c>
      <c r="E86" s="11">
        <v>50</v>
      </c>
      <c r="F86" s="11">
        <v>3</v>
      </c>
      <c r="G86" s="11" t="s">
        <v>29</v>
      </c>
      <c r="H86" s="11" t="s">
        <v>16</v>
      </c>
      <c r="I86" s="11" t="s">
        <v>137</v>
      </c>
      <c r="J86" s="20">
        <v>459</v>
      </c>
      <c r="K86" s="20">
        <v>301</v>
      </c>
      <c r="L86" s="21">
        <v>8.5429999999999994E-6</v>
      </c>
      <c r="M86" s="15">
        <v>78</v>
      </c>
      <c r="N86" s="15">
        <v>241</v>
      </c>
      <c r="O86" s="16">
        <v>-8.7029999999999995E-6</v>
      </c>
      <c r="P86" s="11">
        <f t="shared" si="7"/>
        <v>381</v>
      </c>
      <c r="Q86" s="36">
        <f t="shared" si="8"/>
        <v>8.5429999999999985E-3</v>
      </c>
      <c r="R86" s="36">
        <f t="shared" si="9"/>
        <v>-8.7029999999999989E-3</v>
      </c>
      <c r="S86" s="11"/>
    </row>
    <row r="87" spans="1:19" x14ac:dyDescent="0.25">
      <c r="A87" t="s">
        <v>219</v>
      </c>
      <c r="B87" s="10">
        <v>41121</v>
      </c>
      <c r="C87" s="11" t="s">
        <v>117</v>
      </c>
      <c r="D87" s="11" t="s">
        <v>118</v>
      </c>
      <c r="E87" s="11">
        <v>50</v>
      </c>
      <c r="F87" s="11">
        <v>3</v>
      </c>
      <c r="G87" s="11" t="s">
        <v>28</v>
      </c>
      <c r="H87" s="11" t="s">
        <v>16</v>
      </c>
      <c r="I87" s="11" t="s">
        <v>138</v>
      </c>
      <c r="J87" s="20">
        <v>321</v>
      </c>
      <c r="K87" s="20">
        <v>244</v>
      </c>
      <c r="L87" s="21">
        <v>1.3030000000000001E-5</v>
      </c>
      <c r="M87" s="15">
        <v>197</v>
      </c>
      <c r="N87" s="15">
        <v>271</v>
      </c>
      <c r="O87" s="16">
        <v>-1.3210000000000001E-5</v>
      </c>
      <c r="P87" s="11">
        <f t="shared" si="7"/>
        <v>124</v>
      </c>
      <c r="Q87" s="36">
        <f t="shared" si="8"/>
        <v>1.303E-2</v>
      </c>
      <c r="R87" s="36">
        <f t="shared" si="9"/>
        <v>-1.3210000000000001E-2</v>
      </c>
      <c r="S87" s="11"/>
    </row>
    <row r="88" spans="1:19" x14ac:dyDescent="0.25">
      <c r="A88" t="s">
        <v>220</v>
      </c>
      <c r="B88" s="10">
        <v>41121</v>
      </c>
      <c r="C88" s="11" t="s">
        <v>117</v>
      </c>
      <c r="D88" s="11" t="s">
        <v>118</v>
      </c>
      <c r="E88" s="11">
        <v>50</v>
      </c>
      <c r="F88" s="11">
        <v>4</v>
      </c>
      <c r="G88" s="11" t="s">
        <v>27</v>
      </c>
      <c r="H88" s="11" t="s">
        <v>16</v>
      </c>
      <c r="I88" s="11" t="s">
        <v>139</v>
      </c>
      <c r="J88" s="20">
        <v>366</v>
      </c>
      <c r="K88" s="20">
        <v>262</v>
      </c>
      <c r="L88" s="21">
        <v>1.0010000000000001E-5</v>
      </c>
      <c r="M88" s="15">
        <v>158</v>
      </c>
      <c r="N88" s="15">
        <v>258</v>
      </c>
      <c r="O88" s="16">
        <v>-9.9520000000000006E-6</v>
      </c>
      <c r="P88" s="11">
        <f t="shared" si="7"/>
        <v>208</v>
      </c>
      <c r="Q88" s="36">
        <f t="shared" si="8"/>
        <v>1.0010000000000002E-2</v>
      </c>
      <c r="R88" s="36">
        <f t="shared" si="9"/>
        <v>-9.9520000000000008E-3</v>
      </c>
      <c r="S88" s="11"/>
    </row>
    <row r="89" spans="1:19" x14ac:dyDescent="0.25">
      <c r="A89" t="s">
        <v>221</v>
      </c>
      <c r="B89" s="10">
        <v>41121</v>
      </c>
      <c r="C89" s="11" t="s">
        <v>117</v>
      </c>
      <c r="D89" s="11" t="s">
        <v>118</v>
      </c>
      <c r="E89" s="11">
        <v>50</v>
      </c>
      <c r="F89" s="11">
        <v>4</v>
      </c>
      <c r="G89" s="11" t="s">
        <v>29</v>
      </c>
      <c r="H89" s="11" t="s">
        <v>16</v>
      </c>
      <c r="I89" s="11" t="s">
        <v>140</v>
      </c>
      <c r="J89" s="20">
        <v>368</v>
      </c>
      <c r="K89" s="20">
        <v>262</v>
      </c>
      <c r="L89" s="21">
        <v>9.7140000000000005E-6</v>
      </c>
      <c r="M89" s="15">
        <v>157</v>
      </c>
      <c r="N89" s="15">
        <v>258</v>
      </c>
      <c r="O89" s="16">
        <v>-9.6949999999999995E-6</v>
      </c>
      <c r="P89" s="11">
        <f t="shared" si="7"/>
        <v>211</v>
      </c>
      <c r="Q89" s="36">
        <f t="shared" si="8"/>
        <v>9.7140000000000004E-3</v>
      </c>
      <c r="R89" s="36">
        <f t="shared" si="9"/>
        <v>-9.6949999999999988E-3</v>
      </c>
      <c r="S89" s="11"/>
    </row>
    <row r="90" spans="1:19" x14ac:dyDescent="0.25">
      <c r="A90" t="s">
        <v>222</v>
      </c>
      <c r="B90" s="10">
        <v>41121</v>
      </c>
      <c r="C90" s="11" t="s">
        <v>117</v>
      </c>
      <c r="D90" s="11" t="s">
        <v>118</v>
      </c>
      <c r="E90" s="11">
        <v>50</v>
      </c>
      <c r="F90" s="11">
        <v>4</v>
      </c>
      <c r="G90" s="11" t="s">
        <v>28</v>
      </c>
      <c r="H90" s="11" t="s">
        <v>16</v>
      </c>
      <c r="I90" s="11" t="s">
        <v>141</v>
      </c>
      <c r="J90" s="20">
        <v>336</v>
      </c>
      <c r="K90" s="20">
        <v>251</v>
      </c>
      <c r="L90" s="21">
        <v>1.242E-5</v>
      </c>
      <c r="M90" s="15">
        <v>184</v>
      </c>
      <c r="N90" s="15">
        <v>266</v>
      </c>
      <c r="O90" s="16">
        <v>-1.257E-5</v>
      </c>
      <c r="P90" s="11">
        <f t="shared" si="7"/>
        <v>152</v>
      </c>
      <c r="Q90" s="36">
        <f t="shared" si="8"/>
        <v>1.242E-2</v>
      </c>
      <c r="R90" s="36">
        <f t="shared" si="9"/>
        <v>-1.257E-2</v>
      </c>
      <c r="S90" s="11"/>
    </row>
    <row r="91" spans="1:19" x14ac:dyDescent="0.25">
      <c r="A91" t="s">
        <v>224</v>
      </c>
      <c r="B91" s="10">
        <v>41121</v>
      </c>
      <c r="C91" s="11" t="s">
        <v>117</v>
      </c>
      <c r="D91" s="11" t="s">
        <v>118</v>
      </c>
      <c r="E91" s="11">
        <v>40</v>
      </c>
      <c r="F91" s="11">
        <v>2</v>
      </c>
      <c r="G91" s="11" t="s">
        <v>27</v>
      </c>
      <c r="H91" s="11" t="s">
        <v>16</v>
      </c>
      <c r="I91" s="11" t="s">
        <v>142</v>
      </c>
      <c r="J91" s="20">
        <v>481</v>
      </c>
      <c r="K91" s="20">
        <v>296</v>
      </c>
      <c r="L91" s="21">
        <v>5.6470000000000003E-6</v>
      </c>
      <c r="M91" s="15">
        <v>91</v>
      </c>
      <c r="N91" s="15">
        <v>252</v>
      </c>
      <c r="O91" s="16">
        <v>-5.2789999999999998E-6</v>
      </c>
      <c r="P91" s="11">
        <f t="shared" si="7"/>
        <v>390</v>
      </c>
      <c r="Q91" s="36">
        <f t="shared" si="8"/>
        <v>5.6470000000000001E-3</v>
      </c>
      <c r="R91" s="36">
        <f t="shared" si="9"/>
        <v>-5.2789999999999998E-3</v>
      </c>
      <c r="S91" s="11"/>
    </row>
    <row r="92" spans="1:19" x14ac:dyDescent="0.25">
      <c r="A92" t="s">
        <v>225</v>
      </c>
      <c r="B92" s="10">
        <v>41121</v>
      </c>
      <c r="C92" s="11" t="s">
        <v>117</v>
      </c>
      <c r="D92" s="11" t="s">
        <v>118</v>
      </c>
      <c r="E92" s="11">
        <v>40</v>
      </c>
      <c r="F92" s="11">
        <v>2</v>
      </c>
      <c r="G92" s="11" t="s">
        <v>29</v>
      </c>
      <c r="H92" s="11" t="s">
        <v>16</v>
      </c>
      <c r="I92" s="11" t="s">
        <v>143</v>
      </c>
      <c r="J92" s="20">
        <v>433</v>
      </c>
      <c r="K92" s="20">
        <v>283</v>
      </c>
      <c r="L92" s="21">
        <v>8.0960000000000001E-6</v>
      </c>
      <c r="M92" s="15">
        <v>116</v>
      </c>
      <c r="N92" s="15">
        <v>250</v>
      </c>
      <c r="O92" s="16">
        <v>-7.6669999999999996E-6</v>
      </c>
      <c r="P92" s="11">
        <f t="shared" si="7"/>
        <v>317</v>
      </c>
      <c r="Q92" s="36">
        <f t="shared" si="8"/>
        <v>8.0960000000000008E-3</v>
      </c>
      <c r="R92" s="36">
        <f t="shared" si="9"/>
        <v>-7.6669999999999993E-3</v>
      </c>
      <c r="S92" s="11"/>
    </row>
    <row r="93" spans="1:19" x14ac:dyDescent="0.25">
      <c r="A93" t="s">
        <v>226</v>
      </c>
      <c r="B93" s="10">
        <v>41121</v>
      </c>
      <c r="C93" s="11" t="s">
        <v>117</v>
      </c>
      <c r="D93" s="11" t="s">
        <v>118</v>
      </c>
      <c r="E93" s="11">
        <v>40</v>
      </c>
      <c r="F93" s="11">
        <v>2</v>
      </c>
      <c r="G93" s="11" t="s">
        <v>28</v>
      </c>
      <c r="H93" s="11" t="s">
        <v>16</v>
      </c>
      <c r="I93" s="11" t="s">
        <v>144</v>
      </c>
      <c r="J93" s="20">
        <v>477</v>
      </c>
      <c r="K93" s="20">
        <v>296</v>
      </c>
      <c r="L93" s="21">
        <v>5.9950000000000002E-6</v>
      </c>
      <c r="M93" s="15">
        <v>86</v>
      </c>
      <c r="N93" s="15">
        <v>251</v>
      </c>
      <c r="O93" s="16">
        <v>-5.6289999999999998E-6</v>
      </c>
      <c r="P93" s="11">
        <f t="shared" si="7"/>
        <v>391</v>
      </c>
      <c r="Q93" s="36">
        <f t="shared" si="8"/>
        <v>5.9950000000000003E-3</v>
      </c>
      <c r="R93" s="36">
        <f t="shared" si="9"/>
        <v>-5.6289999999999995E-3</v>
      </c>
    </row>
    <row r="94" spans="1:19" x14ac:dyDescent="0.25">
      <c r="A94" t="s">
        <v>223</v>
      </c>
      <c r="B94" s="10">
        <v>41121</v>
      </c>
      <c r="C94" s="11" t="s">
        <v>117</v>
      </c>
      <c r="D94" s="11" t="s">
        <v>118</v>
      </c>
      <c r="E94" s="11">
        <v>40</v>
      </c>
      <c r="F94" s="11">
        <v>4</v>
      </c>
      <c r="G94" s="11" t="s">
        <v>27</v>
      </c>
      <c r="H94" s="11" t="s">
        <v>16</v>
      </c>
      <c r="I94" s="11" t="s">
        <v>145</v>
      </c>
      <c r="J94" s="20"/>
      <c r="K94" s="20"/>
      <c r="L94" s="20"/>
      <c r="M94" s="15"/>
      <c r="N94" s="15"/>
      <c r="O94" s="15"/>
      <c r="P94" s="11"/>
      <c r="Q94" s="36">
        <f t="shared" si="8"/>
        <v>0</v>
      </c>
      <c r="R94" s="36">
        <f t="shared" si="9"/>
        <v>0</v>
      </c>
    </row>
    <row r="95" spans="1:19" x14ac:dyDescent="0.25">
      <c r="B95" s="10">
        <v>41198</v>
      </c>
      <c r="C95" s="11" t="s">
        <v>268</v>
      </c>
      <c r="D95" s="28" t="s">
        <v>118</v>
      </c>
      <c r="E95" s="28">
        <v>50</v>
      </c>
      <c r="F95" s="28">
        <v>1.5</v>
      </c>
      <c r="G95" s="28" t="s">
        <v>27</v>
      </c>
      <c r="H95" s="28" t="s">
        <v>329</v>
      </c>
      <c r="I95" s="28" t="s">
        <v>405</v>
      </c>
      <c r="J95" s="20">
        <v>-84</v>
      </c>
      <c r="K95" s="20">
        <v>-186</v>
      </c>
      <c r="L95" s="21">
        <v>7.6499999999999996E-6</v>
      </c>
      <c r="M95" s="15">
        <v>-290</v>
      </c>
      <c r="N95" s="15">
        <v>-186</v>
      </c>
      <c r="O95" s="16">
        <v>-7.9489999999999996E-6</v>
      </c>
      <c r="P95" s="23">
        <f>(J95-M95)</f>
        <v>206</v>
      </c>
      <c r="Q95" s="36">
        <f t="shared" si="8"/>
        <v>7.6499999999999997E-3</v>
      </c>
      <c r="R95" s="36">
        <f t="shared" si="9"/>
        <v>-7.9489999999999995E-3</v>
      </c>
      <c r="S95" s="25"/>
    </row>
    <row r="96" spans="1:19" x14ac:dyDescent="0.25">
      <c r="B96" s="10">
        <v>41198</v>
      </c>
      <c r="C96" s="11" t="s">
        <v>268</v>
      </c>
      <c r="D96" s="28" t="s">
        <v>118</v>
      </c>
      <c r="E96" s="28">
        <v>50</v>
      </c>
      <c r="F96" s="28">
        <v>1.5</v>
      </c>
      <c r="G96" s="28" t="s">
        <v>29</v>
      </c>
      <c r="H96" s="28" t="s">
        <v>329</v>
      </c>
      <c r="I96" s="28" t="s">
        <v>404</v>
      </c>
      <c r="J96" s="20">
        <v>-92</v>
      </c>
      <c r="K96" s="20">
        <v>-188</v>
      </c>
      <c r="L96" s="21">
        <v>7.2060000000000001E-6</v>
      </c>
      <c r="M96" s="15">
        <v>-280</v>
      </c>
      <c r="N96" s="15">
        <v>-184</v>
      </c>
      <c r="O96" s="16">
        <v>-7.6149999999999999E-6</v>
      </c>
      <c r="P96" s="23">
        <f>(J96-M96)</f>
        <v>188</v>
      </c>
      <c r="Q96" s="36">
        <f t="shared" si="8"/>
        <v>7.2059999999999997E-3</v>
      </c>
      <c r="R96" s="36">
        <f t="shared" si="9"/>
        <v>-7.6150000000000002E-3</v>
      </c>
      <c r="S96" s="25"/>
    </row>
    <row r="97" spans="2:19" x14ac:dyDescent="0.25">
      <c r="B97" s="10">
        <v>41198</v>
      </c>
      <c r="C97" s="11" t="s">
        <v>268</v>
      </c>
      <c r="D97" s="28" t="s">
        <v>118</v>
      </c>
      <c r="E97" s="28">
        <v>50</v>
      </c>
      <c r="F97" s="28">
        <v>1.5</v>
      </c>
      <c r="G97" s="28" t="s">
        <v>28</v>
      </c>
      <c r="H97" s="28" t="s">
        <v>329</v>
      </c>
      <c r="I97" s="28" t="s">
        <v>403</v>
      </c>
      <c r="J97" s="20">
        <v>-108</v>
      </c>
      <c r="K97" s="20">
        <v>-194</v>
      </c>
      <c r="L97" s="21">
        <v>8.1599999999999998E-6</v>
      </c>
      <c r="M97" s="15">
        <v>-260</v>
      </c>
      <c r="N97" s="15">
        <v>-174</v>
      </c>
      <c r="O97" s="16">
        <v>-8.6479999999999992E-6</v>
      </c>
      <c r="P97" s="23">
        <f>(J97-M97)</f>
        <v>152</v>
      </c>
      <c r="Q97" s="36">
        <f t="shared" si="8"/>
        <v>8.1600000000000006E-3</v>
      </c>
      <c r="R97" s="36">
        <f t="shared" si="9"/>
        <v>-8.6479999999999994E-3</v>
      </c>
      <c r="S97" s="25"/>
    </row>
    <row r="98" spans="2:19" x14ac:dyDescent="0.25">
      <c r="B98" s="10">
        <v>41198</v>
      </c>
      <c r="C98" s="11" t="s">
        <v>268</v>
      </c>
      <c r="D98" s="28" t="s">
        <v>118</v>
      </c>
      <c r="E98" s="28">
        <v>50</v>
      </c>
      <c r="F98" s="28">
        <v>1</v>
      </c>
      <c r="G98" s="28" t="s">
        <v>27</v>
      </c>
      <c r="H98" s="28" t="s">
        <v>329</v>
      </c>
      <c r="I98" s="28" t="s">
        <v>402</v>
      </c>
      <c r="J98" s="20">
        <v>-130</v>
      </c>
      <c r="K98" s="20">
        <v>-200</v>
      </c>
      <c r="L98" s="21">
        <v>1.0499999999999999E-5</v>
      </c>
      <c r="M98" s="15">
        <v>-234</v>
      </c>
      <c r="N98" s="15">
        <v>162</v>
      </c>
      <c r="O98" s="16">
        <v>-1.0859999999999999E-5</v>
      </c>
      <c r="P98" s="23">
        <f>(J98-M98)</f>
        <v>104</v>
      </c>
      <c r="Q98" s="36">
        <f t="shared" si="8"/>
        <v>1.0499999999999999E-2</v>
      </c>
      <c r="R98" s="36">
        <f t="shared" si="9"/>
        <v>-1.086E-2</v>
      </c>
      <c r="S98" s="25"/>
    </row>
    <row r="99" spans="2:19" x14ac:dyDescent="0.25">
      <c r="B99" s="10">
        <v>41198</v>
      </c>
      <c r="C99" s="11" t="s">
        <v>268</v>
      </c>
      <c r="D99" s="28" t="s">
        <v>118</v>
      </c>
      <c r="E99" s="28">
        <v>50</v>
      </c>
      <c r="F99" s="28">
        <v>1</v>
      </c>
      <c r="G99" s="28" t="s">
        <v>29</v>
      </c>
      <c r="H99" s="28" t="s">
        <v>329</v>
      </c>
      <c r="I99" s="28" t="s">
        <v>401</v>
      </c>
      <c r="J99" s="20">
        <v>-122</v>
      </c>
      <c r="K99" s="20">
        <v>-196</v>
      </c>
      <c r="L99" s="21">
        <v>9.2119999999999992E-6</v>
      </c>
      <c r="M99" s="15">
        <v>-244</v>
      </c>
      <c r="N99" s="15">
        <v>-166</v>
      </c>
      <c r="O99" s="16">
        <v>-9.7200000000000001E-6</v>
      </c>
      <c r="P99" s="23">
        <f>(J99-M99)</f>
        <v>122</v>
      </c>
      <c r="Q99" s="36">
        <f t="shared" si="8"/>
        <v>9.2119999999999997E-3</v>
      </c>
      <c r="R99" s="36">
        <f t="shared" si="9"/>
        <v>-9.7199999999999995E-3</v>
      </c>
      <c r="S99" s="25"/>
    </row>
    <row r="100" spans="2:19" x14ac:dyDescent="0.25">
      <c r="B100" s="10">
        <v>41198</v>
      </c>
      <c r="C100" s="11" t="s">
        <v>268</v>
      </c>
      <c r="D100" s="28" t="s">
        <v>118</v>
      </c>
      <c r="E100" s="28">
        <v>50</v>
      </c>
      <c r="F100" s="28">
        <v>1</v>
      </c>
      <c r="G100" s="28" t="s">
        <v>28</v>
      </c>
      <c r="H100" s="28" t="s">
        <v>329</v>
      </c>
      <c r="I100" s="28" t="s">
        <v>400</v>
      </c>
      <c r="J100" s="20">
        <v>-124</v>
      </c>
      <c r="K100" s="20">
        <v>-198</v>
      </c>
      <c r="L100" s="21">
        <v>9.7149999999999993E-6</v>
      </c>
      <c r="M100" s="15">
        <v>-240</v>
      </c>
      <c r="N100" s="15">
        <v>-164</v>
      </c>
      <c r="O100" s="16">
        <v>-1.012E-5</v>
      </c>
      <c r="P100" s="23">
        <f>(J100-M100)</f>
        <v>116</v>
      </c>
      <c r="Q100" s="36">
        <f t="shared" si="8"/>
        <v>9.7149999999999997E-3</v>
      </c>
      <c r="R100" s="36">
        <f t="shared" si="9"/>
        <v>-1.0120000000000001E-2</v>
      </c>
      <c r="S100" s="25"/>
    </row>
    <row r="101" spans="2:19" x14ac:dyDescent="0.25">
      <c r="B101" s="10">
        <v>41198</v>
      </c>
      <c r="C101" s="11" t="s">
        <v>268</v>
      </c>
      <c r="D101" s="28" t="s">
        <v>118</v>
      </c>
      <c r="E101" s="28">
        <v>50</v>
      </c>
      <c r="F101" s="28">
        <v>2</v>
      </c>
      <c r="G101" s="28" t="s">
        <v>27</v>
      </c>
      <c r="H101" s="28" t="s">
        <v>329</v>
      </c>
      <c r="I101" s="28" t="s">
        <v>399</v>
      </c>
      <c r="J101" s="20">
        <v>-124</v>
      </c>
      <c r="K101" s="20">
        <v>-202</v>
      </c>
      <c r="L101" s="21">
        <v>1.0910000000000001E-5</v>
      </c>
      <c r="M101" s="15">
        <v>-246</v>
      </c>
      <c r="N101" s="15">
        <v>-168</v>
      </c>
      <c r="O101" s="16">
        <v>-1.1090000000000001E-5</v>
      </c>
      <c r="P101" s="23">
        <f>(J101-M101)</f>
        <v>122</v>
      </c>
      <c r="Q101" s="36">
        <f t="shared" si="8"/>
        <v>1.0910000000000001E-2</v>
      </c>
      <c r="R101" s="36">
        <f t="shared" si="9"/>
        <v>-1.1090000000000001E-2</v>
      </c>
      <c r="S101" s="25"/>
    </row>
    <row r="102" spans="2:19" x14ac:dyDescent="0.25">
      <c r="B102" s="10">
        <v>41198</v>
      </c>
      <c r="C102" s="11" t="s">
        <v>268</v>
      </c>
      <c r="D102" s="28" t="s">
        <v>118</v>
      </c>
      <c r="E102" s="28">
        <v>50</v>
      </c>
      <c r="F102" s="28">
        <v>2</v>
      </c>
      <c r="G102" s="28" t="s">
        <v>29</v>
      </c>
      <c r="H102" s="28" t="s">
        <v>329</v>
      </c>
      <c r="I102" s="28" t="s">
        <v>398</v>
      </c>
      <c r="J102" s="20">
        <v>-30</v>
      </c>
      <c r="K102" s="20">
        <v>-168</v>
      </c>
      <c r="L102" s="21">
        <v>5.3469999999999998E-6</v>
      </c>
      <c r="M102" s="15">
        <v>-368</v>
      </c>
      <c r="N102" s="15">
        <v>-236</v>
      </c>
      <c r="O102" s="16">
        <v>-4.3540000000000002E-6</v>
      </c>
      <c r="P102" s="23">
        <f>J102-M102</f>
        <v>338</v>
      </c>
      <c r="Q102" s="36">
        <f t="shared" si="8"/>
        <v>5.3470000000000002E-3</v>
      </c>
      <c r="R102" s="36">
        <f t="shared" si="9"/>
        <v>-4.3540000000000002E-3</v>
      </c>
      <c r="S102" s="25"/>
    </row>
    <row r="103" spans="2:19" x14ac:dyDescent="0.25">
      <c r="B103" s="10">
        <v>41198</v>
      </c>
      <c r="C103" s="11" t="s">
        <v>268</v>
      </c>
      <c r="D103" s="11" t="s">
        <v>118</v>
      </c>
      <c r="E103" s="11">
        <v>50</v>
      </c>
      <c r="F103" s="11">
        <v>2</v>
      </c>
      <c r="G103" s="11" t="s">
        <v>28</v>
      </c>
      <c r="H103" s="11" t="s">
        <v>329</v>
      </c>
      <c r="I103" s="11" t="s">
        <v>397</v>
      </c>
      <c r="J103" s="20">
        <v>-134</v>
      </c>
      <c r="K103" s="20">
        <v>-202</v>
      </c>
      <c r="L103" s="21">
        <v>9.9490000000000008E-6</v>
      </c>
      <c r="M103" s="15">
        <v>-228</v>
      </c>
      <c r="N103" s="15">
        <v>-160</v>
      </c>
      <c r="O103" s="16">
        <v>-1.041E-5</v>
      </c>
      <c r="P103" s="11">
        <f>J103-M103</f>
        <v>94</v>
      </c>
      <c r="Q103" s="36">
        <f t="shared" si="8"/>
        <v>9.9490000000000012E-3</v>
      </c>
      <c r="R103" s="36">
        <f t="shared" si="9"/>
        <v>-1.0410000000000001E-2</v>
      </c>
      <c r="S103" s="25"/>
    </row>
    <row r="104" spans="2:19" x14ac:dyDescent="0.25">
      <c r="B104" s="10">
        <v>41198</v>
      </c>
      <c r="C104" s="11" t="s">
        <v>268</v>
      </c>
      <c r="D104" s="11" t="s">
        <v>118</v>
      </c>
      <c r="E104" s="11">
        <v>50</v>
      </c>
      <c r="F104" s="11">
        <v>3</v>
      </c>
      <c r="G104" s="11" t="s">
        <v>27</v>
      </c>
      <c r="H104" s="11" t="s">
        <v>329</v>
      </c>
      <c r="I104" s="11" t="s">
        <v>396</v>
      </c>
      <c r="J104" s="20">
        <v>-108</v>
      </c>
      <c r="K104" s="20">
        <v>-192</v>
      </c>
      <c r="L104" s="21">
        <v>8.6600000000000001E-6</v>
      </c>
      <c r="M104" s="15">
        <v>-262</v>
      </c>
      <c r="N104" s="15">
        <v>-176</v>
      </c>
      <c r="O104" s="16">
        <v>-9.2140000000000002E-6</v>
      </c>
      <c r="P104" s="11">
        <f>J104-M104</f>
        <v>154</v>
      </c>
      <c r="Q104" s="36">
        <f t="shared" si="8"/>
        <v>8.6599999999999993E-3</v>
      </c>
      <c r="R104" s="36">
        <f t="shared" si="9"/>
        <v>-9.214E-3</v>
      </c>
      <c r="S104" s="25"/>
    </row>
    <row r="105" spans="2:19" x14ac:dyDescent="0.25">
      <c r="B105" s="10">
        <v>41198</v>
      </c>
      <c r="C105" s="11" t="s">
        <v>268</v>
      </c>
      <c r="D105" s="11" t="s">
        <v>118</v>
      </c>
      <c r="E105" s="11">
        <v>50</v>
      </c>
      <c r="F105" s="11">
        <v>3</v>
      </c>
      <c r="G105" s="11" t="s">
        <v>29</v>
      </c>
      <c r="H105" s="11" t="s">
        <v>329</v>
      </c>
      <c r="I105" s="11" t="s">
        <v>395</v>
      </c>
      <c r="J105" s="20">
        <v>-106</v>
      </c>
      <c r="K105" s="20">
        <v>-192</v>
      </c>
      <c r="L105" s="21">
        <v>8.4540000000000007E-6</v>
      </c>
      <c r="M105" s="15">
        <v>-264</v>
      </c>
      <c r="N105" s="15">
        <v>-176</v>
      </c>
      <c r="O105" s="16">
        <v>-8.969E-6</v>
      </c>
      <c r="P105" s="11">
        <f>J105-M105</f>
        <v>158</v>
      </c>
      <c r="Q105" s="36">
        <f t="shared" si="8"/>
        <v>8.4540000000000014E-3</v>
      </c>
      <c r="R105" s="36">
        <f t="shared" si="9"/>
        <v>-8.9689999999999995E-3</v>
      </c>
      <c r="S105" s="25"/>
    </row>
    <row r="106" spans="2:19" x14ac:dyDescent="0.25">
      <c r="B106" s="10">
        <v>41198</v>
      </c>
      <c r="C106" s="11" t="s">
        <v>268</v>
      </c>
      <c r="D106" s="11" t="s">
        <v>118</v>
      </c>
      <c r="E106" s="11">
        <v>50</v>
      </c>
      <c r="F106" s="11">
        <v>3</v>
      </c>
      <c r="G106" s="11" t="s">
        <v>28</v>
      </c>
      <c r="H106" s="11" t="s">
        <v>329</v>
      </c>
      <c r="I106" s="11" t="s">
        <v>394</v>
      </c>
      <c r="J106" s="20">
        <v>-124</v>
      </c>
      <c r="K106" s="20">
        <v>-198</v>
      </c>
      <c r="L106" s="21">
        <v>9.8600000000000005E-6</v>
      </c>
      <c r="M106" s="15">
        <v>-240</v>
      </c>
      <c r="N106" s="15">
        <v>-166</v>
      </c>
      <c r="O106" s="16">
        <v>-1.0370000000000001E-5</v>
      </c>
      <c r="P106" s="11">
        <f>J106-M106</f>
        <v>116</v>
      </c>
      <c r="Q106" s="36">
        <f t="shared" si="8"/>
        <v>9.8600000000000007E-3</v>
      </c>
      <c r="R106" s="36">
        <f t="shared" si="9"/>
        <v>-1.0370000000000001E-2</v>
      </c>
      <c r="S106" s="25"/>
    </row>
    <row r="107" spans="2:19" x14ac:dyDescent="0.25">
      <c r="B107" s="10">
        <v>41198</v>
      </c>
      <c r="C107" s="11" t="s">
        <v>268</v>
      </c>
      <c r="D107" s="11" t="s">
        <v>118</v>
      </c>
      <c r="E107" s="11">
        <v>60</v>
      </c>
      <c r="F107" s="43">
        <v>1.5</v>
      </c>
      <c r="G107" s="11" t="s">
        <v>27</v>
      </c>
      <c r="H107" s="11" t="s">
        <v>329</v>
      </c>
      <c r="I107" s="11" t="s">
        <v>393</v>
      </c>
      <c r="J107" s="20">
        <v>-146</v>
      </c>
      <c r="K107" s="20">
        <v>-206</v>
      </c>
      <c r="L107" s="21">
        <v>1.8199999999999999E-5</v>
      </c>
      <c r="M107" s="15">
        <v>-226</v>
      </c>
      <c r="N107" s="15">
        <v>-156</v>
      </c>
      <c r="O107" s="16">
        <v>-1.1409999999999999E-5</v>
      </c>
      <c r="P107" s="11">
        <f>J107-M107</f>
        <v>80</v>
      </c>
      <c r="Q107" s="36">
        <f t="shared" si="8"/>
        <v>1.8199999999999997E-2</v>
      </c>
      <c r="R107" s="36">
        <f t="shared" si="9"/>
        <v>-1.141E-2</v>
      </c>
      <c r="S107" s="25"/>
    </row>
    <row r="108" spans="2:19" x14ac:dyDescent="0.25">
      <c r="B108" s="10">
        <v>41198</v>
      </c>
      <c r="C108" s="11" t="s">
        <v>268</v>
      </c>
      <c r="D108" s="11" t="s">
        <v>118</v>
      </c>
      <c r="E108" s="11">
        <v>60</v>
      </c>
      <c r="F108" s="43">
        <v>1.5</v>
      </c>
      <c r="G108" s="11" t="s">
        <v>29</v>
      </c>
      <c r="H108" s="11" t="s">
        <v>329</v>
      </c>
      <c r="I108" s="11" t="s">
        <v>392</v>
      </c>
      <c r="J108" s="20">
        <v>-146</v>
      </c>
      <c r="K108" s="20">
        <v>-206</v>
      </c>
      <c r="L108" s="21">
        <v>1.0869999999999999E-5</v>
      </c>
      <c r="M108" s="15">
        <v>-214</v>
      </c>
      <c r="N108" s="15">
        <v>-154</v>
      </c>
      <c r="O108" s="16">
        <v>-1.1409999999999999E-5</v>
      </c>
      <c r="P108" s="11">
        <f>J108-M108</f>
        <v>68</v>
      </c>
      <c r="Q108" s="36">
        <f t="shared" si="8"/>
        <v>1.0869999999999999E-2</v>
      </c>
      <c r="R108" s="36">
        <f t="shared" si="9"/>
        <v>-1.141E-2</v>
      </c>
      <c r="S108" s="25"/>
    </row>
    <row r="109" spans="2:19" x14ac:dyDescent="0.25">
      <c r="B109" s="10">
        <v>41198</v>
      </c>
      <c r="C109" s="11" t="s">
        <v>268</v>
      </c>
      <c r="D109" s="11" t="s">
        <v>118</v>
      </c>
      <c r="E109" s="11">
        <v>60</v>
      </c>
      <c r="F109" s="43">
        <v>1.5</v>
      </c>
      <c r="G109" s="11" t="s">
        <v>28</v>
      </c>
      <c r="H109" s="11" t="s">
        <v>329</v>
      </c>
      <c r="I109" s="11" t="s">
        <v>391</v>
      </c>
      <c r="J109" s="20">
        <v>-146</v>
      </c>
      <c r="K109" s="20">
        <v>-206</v>
      </c>
      <c r="L109" s="21">
        <v>1.0849999999999999E-5</v>
      </c>
      <c r="M109" s="15">
        <v>-214</v>
      </c>
      <c r="N109" s="15">
        <v>-156</v>
      </c>
      <c r="O109" s="16">
        <v>-1.153E-5</v>
      </c>
      <c r="P109" s="11">
        <f>J109-M109</f>
        <v>68</v>
      </c>
      <c r="Q109" s="36">
        <f t="shared" si="8"/>
        <v>1.085E-2</v>
      </c>
      <c r="R109" s="36">
        <f t="shared" si="9"/>
        <v>-1.153E-2</v>
      </c>
      <c r="S109" s="25"/>
    </row>
    <row r="110" spans="2:19" x14ac:dyDescent="0.25">
      <c r="B110" s="10">
        <v>41198</v>
      </c>
      <c r="C110" s="11" t="s">
        <v>268</v>
      </c>
      <c r="D110" s="11" t="s">
        <v>118</v>
      </c>
      <c r="E110" s="11">
        <v>60</v>
      </c>
      <c r="F110" s="43">
        <v>1</v>
      </c>
      <c r="G110" s="11" t="s">
        <v>27</v>
      </c>
      <c r="H110" s="11" t="s">
        <v>329</v>
      </c>
      <c r="I110" s="11" t="s">
        <v>390</v>
      </c>
      <c r="J110" s="20">
        <v>-150</v>
      </c>
      <c r="K110" s="20">
        <v>-210</v>
      </c>
      <c r="L110" s="21">
        <v>1.0180000000000001E-5</v>
      </c>
      <c r="M110" s="15">
        <v>-214</v>
      </c>
      <c r="N110" s="15">
        <v>-156</v>
      </c>
      <c r="O110" s="16">
        <v>-1.1939999999999999E-5</v>
      </c>
      <c r="P110" s="11">
        <f>J110-M110</f>
        <v>64</v>
      </c>
      <c r="Q110" s="36">
        <f t="shared" si="8"/>
        <v>1.0180000000000002E-2</v>
      </c>
      <c r="R110" s="36">
        <f t="shared" si="9"/>
        <v>-1.1939999999999999E-2</v>
      </c>
      <c r="S110" s="25"/>
    </row>
    <row r="111" spans="2:19" x14ac:dyDescent="0.25">
      <c r="B111" s="10">
        <v>41198</v>
      </c>
      <c r="C111" s="11" t="s">
        <v>268</v>
      </c>
      <c r="D111" s="11" t="s">
        <v>118</v>
      </c>
      <c r="E111" s="11">
        <v>60</v>
      </c>
      <c r="F111" s="43">
        <v>1</v>
      </c>
      <c r="G111" s="11" t="s">
        <v>29</v>
      </c>
      <c r="H111" s="11" t="s">
        <v>329</v>
      </c>
      <c r="I111" s="11" t="s">
        <v>389</v>
      </c>
      <c r="J111" s="20">
        <v>-146</v>
      </c>
      <c r="K111" s="20">
        <v>-206</v>
      </c>
      <c r="L111" s="21">
        <v>1.111E-5</v>
      </c>
      <c r="M111" s="15">
        <v>-214</v>
      </c>
      <c r="N111" s="15">
        <v>-154</v>
      </c>
      <c r="O111" s="16">
        <v>-1.166E-5</v>
      </c>
      <c r="P111" s="11">
        <f>J111-M111</f>
        <v>68</v>
      </c>
      <c r="Q111" s="36">
        <f t="shared" si="8"/>
        <v>1.111E-2</v>
      </c>
      <c r="R111" s="36">
        <f t="shared" si="9"/>
        <v>-1.166E-2</v>
      </c>
      <c r="S111" s="25"/>
    </row>
    <row r="112" spans="2:19" x14ac:dyDescent="0.25">
      <c r="B112" s="10">
        <v>41198</v>
      </c>
      <c r="C112" s="11" t="s">
        <v>268</v>
      </c>
      <c r="D112" s="11" t="s">
        <v>118</v>
      </c>
      <c r="E112" s="11">
        <v>60</v>
      </c>
      <c r="F112" s="43">
        <v>2</v>
      </c>
      <c r="G112" s="11" t="s">
        <v>27</v>
      </c>
      <c r="H112" s="11" t="s">
        <v>329</v>
      </c>
      <c r="I112" s="11" t="s">
        <v>388</v>
      </c>
      <c r="J112" s="20">
        <v>-146</v>
      </c>
      <c r="K112" s="20">
        <v>-206</v>
      </c>
      <c r="L112" s="21">
        <v>1.1379999999999999E-5</v>
      </c>
      <c r="M112" s="15">
        <v>-216</v>
      </c>
      <c r="N112" s="15">
        <v>-156</v>
      </c>
      <c r="O112" s="16">
        <v>-1.188E-5</v>
      </c>
      <c r="P112" s="11">
        <f>J112-M112</f>
        <v>70</v>
      </c>
      <c r="Q112" s="36">
        <f t="shared" si="8"/>
        <v>1.1379999999999999E-2</v>
      </c>
      <c r="R112" s="36">
        <f t="shared" si="9"/>
        <v>-1.188E-2</v>
      </c>
      <c r="S112" s="25"/>
    </row>
    <row r="113" spans="2:19" x14ac:dyDescent="0.25">
      <c r="B113" s="10">
        <v>41198</v>
      </c>
      <c r="C113" s="11" t="s">
        <v>268</v>
      </c>
      <c r="D113" s="11" t="s">
        <v>118</v>
      </c>
      <c r="E113" s="11">
        <v>60</v>
      </c>
      <c r="F113" s="11">
        <v>2</v>
      </c>
      <c r="G113" s="11" t="s">
        <v>29</v>
      </c>
      <c r="H113" s="11" t="s">
        <v>329</v>
      </c>
      <c r="I113" s="11" t="s">
        <v>387</v>
      </c>
      <c r="J113" s="20">
        <v>-144</v>
      </c>
      <c r="K113" s="20">
        <v>-206</v>
      </c>
      <c r="L113" s="21">
        <v>1.114E-5</v>
      </c>
      <c r="M113" s="15">
        <v>-216</v>
      </c>
      <c r="N113" s="15">
        <v>-156</v>
      </c>
      <c r="O113" s="16">
        <v>-1.154E-5</v>
      </c>
      <c r="P113" s="11">
        <f>J113-M113</f>
        <v>72</v>
      </c>
      <c r="Q113" s="36">
        <f t="shared" si="8"/>
        <v>1.1140000000000001E-2</v>
      </c>
      <c r="R113" s="36">
        <f t="shared" si="9"/>
        <v>-1.154E-2</v>
      </c>
      <c r="S113" s="25"/>
    </row>
    <row r="114" spans="2:19" x14ac:dyDescent="0.25">
      <c r="B114" s="10">
        <v>41198</v>
      </c>
      <c r="C114" s="11" t="s">
        <v>268</v>
      </c>
      <c r="D114" s="11" t="s">
        <v>118</v>
      </c>
      <c r="E114" s="11">
        <v>60</v>
      </c>
      <c r="F114" s="11">
        <v>2</v>
      </c>
      <c r="G114" s="11" t="s">
        <v>28</v>
      </c>
      <c r="H114" s="11" t="s">
        <v>329</v>
      </c>
      <c r="I114" s="11" t="s">
        <v>386</v>
      </c>
      <c r="J114" s="20">
        <v>-146</v>
      </c>
      <c r="K114" s="20">
        <v>-206</v>
      </c>
      <c r="L114" s="21">
        <v>1.184E-5</v>
      </c>
      <c r="M114" s="15">
        <v>-216</v>
      </c>
      <c r="N114" s="15">
        <v>-156</v>
      </c>
      <c r="O114" s="16">
        <v>-1.216E-5</v>
      </c>
      <c r="P114" s="11">
        <f>J114-M114</f>
        <v>70</v>
      </c>
      <c r="Q114" s="36">
        <f t="shared" si="8"/>
        <v>1.184E-2</v>
      </c>
      <c r="R114" s="36">
        <f t="shared" si="9"/>
        <v>-1.2160000000000001E-2</v>
      </c>
      <c r="S114" s="25"/>
    </row>
    <row r="115" spans="2:19" x14ac:dyDescent="0.25">
      <c r="B115" s="10">
        <v>41198</v>
      </c>
      <c r="C115" s="11" t="s">
        <v>268</v>
      </c>
      <c r="D115" s="11" t="s">
        <v>118</v>
      </c>
      <c r="E115" s="11">
        <v>60</v>
      </c>
      <c r="F115" s="11">
        <v>3</v>
      </c>
      <c r="G115" s="11" t="s">
        <v>27</v>
      </c>
      <c r="H115" s="11" t="s">
        <v>329</v>
      </c>
      <c r="I115" s="11" t="s">
        <v>385</v>
      </c>
      <c r="J115" s="20">
        <v>-144</v>
      </c>
      <c r="K115" s="20">
        <v>-206</v>
      </c>
      <c r="L115" s="21">
        <v>1.1240000000000001E-5</v>
      </c>
      <c r="M115" s="15">
        <v>-216</v>
      </c>
      <c r="N115" s="15">
        <v>-156</v>
      </c>
      <c r="O115" s="16">
        <v>-1.154E-5</v>
      </c>
      <c r="P115" s="11">
        <f>J115-M115</f>
        <v>72</v>
      </c>
      <c r="Q115" s="36">
        <f t="shared" si="8"/>
        <v>1.124E-2</v>
      </c>
      <c r="R115" s="36">
        <f t="shared" si="9"/>
        <v>-1.154E-2</v>
      </c>
      <c r="S115" s="25"/>
    </row>
    <row r="116" spans="2:19" x14ac:dyDescent="0.25">
      <c r="B116" s="10">
        <v>41198</v>
      </c>
      <c r="C116" s="11" t="s">
        <v>268</v>
      </c>
      <c r="D116" s="11" t="s">
        <v>118</v>
      </c>
      <c r="E116" s="11">
        <v>60</v>
      </c>
      <c r="F116" s="11">
        <v>3</v>
      </c>
      <c r="G116" s="11" t="s">
        <v>29</v>
      </c>
      <c r="H116" s="11" t="s">
        <v>329</v>
      </c>
      <c r="I116" s="11" t="s">
        <v>384</v>
      </c>
      <c r="J116" s="20">
        <v>-142</v>
      </c>
      <c r="K116" s="20">
        <v>-204</v>
      </c>
      <c r="L116" s="21">
        <v>1.0849999999999999E-5</v>
      </c>
      <c r="M116" s="15">
        <v>-220</v>
      </c>
      <c r="N116" s="15">
        <v>-158</v>
      </c>
      <c r="O116" s="16">
        <v>-1.13E-5</v>
      </c>
      <c r="P116" s="11">
        <f>J116-M116</f>
        <v>78</v>
      </c>
      <c r="Q116" s="36">
        <f t="shared" si="8"/>
        <v>1.085E-2</v>
      </c>
      <c r="R116" s="36">
        <f t="shared" si="9"/>
        <v>-1.1300000000000001E-2</v>
      </c>
      <c r="S116" s="25"/>
    </row>
    <row r="117" spans="2:19" x14ac:dyDescent="0.25">
      <c r="B117" s="10">
        <v>41198</v>
      </c>
      <c r="C117" s="11" t="s">
        <v>268</v>
      </c>
      <c r="D117" s="11" t="s">
        <v>118</v>
      </c>
      <c r="E117" s="11">
        <v>60</v>
      </c>
      <c r="F117" s="11">
        <v>3</v>
      </c>
      <c r="G117" s="11" t="s">
        <v>28</v>
      </c>
      <c r="H117" s="11" t="s">
        <v>329</v>
      </c>
      <c r="I117" s="11" t="s">
        <v>383</v>
      </c>
      <c r="J117" s="20">
        <v>-144</v>
      </c>
      <c r="K117" s="20">
        <v>-204</v>
      </c>
      <c r="L117" s="21">
        <v>1.1039999999999999E-5</v>
      </c>
      <c r="M117" s="15">
        <v>-218</v>
      </c>
      <c r="N117" s="15">
        <v>-156</v>
      </c>
      <c r="O117" s="16">
        <v>-1.1610000000000001E-5</v>
      </c>
      <c r="P117" s="11">
        <f>J117-M117</f>
        <v>74</v>
      </c>
      <c r="Q117" s="36">
        <f t="shared" si="8"/>
        <v>1.1039999999999999E-2</v>
      </c>
      <c r="R117" s="36">
        <f t="shared" si="9"/>
        <v>-1.1610000000000001E-2</v>
      </c>
      <c r="S117" s="25"/>
    </row>
    <row r="118" spans="2:19" x14ac:dyDescent="0.25">
      <c r="B118" s="10">
        <v>41198</v>
      </c>
      <c r="C118" s="11" t="s">
        <v>268</v>
      </c>
      <c r="D118" s="11" t="s">
        <v>11</v>
      </c>
      <c r="E118" s="11">
        <v>20</v>
      </c>
      <c r="F118" s="11">
        <v>1.5</v>
      </c>
      <c r="G118" s="11" t="s">
        <v>27</v>
      </c>
      <c r="H118" s="11" t="s">
        <v>329</v>
      </c>
      <c r="I118" s="11" t="s">
        <v>382</v>
      </c>
      <c r="J118" s="20">
        <v>-110</v>
      </c>
      <c r="K118" s="20">
        <v>-194</v>
      </c>
      <c r="L118" s="21">
        <v>6.9519999999999997E-6</v>
      </c>
      <c r="M118" s="15">
        <v>-256</v>
      </c>
      <c r="N118" s="15">
        <v>-172</v>
      </c>
      <c r="O118" s="16">
        <v>-7.5000000000000002E-6</v>
      </c>
      <c r="P118" s="11">
        <f>J118-M118</f>
        <v>146</v>
      </c>
      <c r="Q118" s="36">
        <f t="shared" si="8"/>
        <v>6.9519999999999998E-3</v>
      </c>
      <c r="R118" s="36">
        <f t="shared" si="9"/>
        <v>-7.5000000000000006E-3</v>
      </c>
      <c r="S118" s="25"/>
    </row>
    <row r="119" spans="2:19" x14ac:dyDescent="0.25">
      <c r="B119" s="10">
        <v>41205</v>
      </c>
      <c r="C119" s="11" t="s">
        <v>268</v>
      </c>
      <c r="D119" s="11" t="s">
        <v>11</v>
      </c>
      <c r="E119" s="11">
        <v>20</v>
      </c>
      <c r="F119" s="11">
        <v>1.5</v>
      </c>
      <c r="G119" s="11" t="s">
        <v>29</v>
      </c>
      <c r="H119" s="11" t="s">
        <v>329</v>
      </c>
      <c r="I119" s="11" t="s">
        <v>381</v>
      </c>
      <c r="J119" s="20">
        <v>-102</v>
      </c>
      <c r="K119" s="20">
        <v>-194</v>
      </c>
      <c r="L119" s="21">
        <v>6.2430000000000002E-6</v>
      </c>
      <c r="M119" s="15">
        <v>-268</v>
      </c>
      <c r="N119" s="15">
        <v>-176</v>
      </c>
      <c r="O119" s="16">
        <v>-6.81E-6</v>
      </c>
      <c r="P119" s="11">
        <f>J119-M119</f>
        <v>166</v>
      </c>
      <c r="Q119" s="36">
        <f t="shared" si="8"/>
        <v>6.2430000000000003E-3</v>
      </c>
      <c r="R119" s="36">
        <f t="shared" si="9"/>
        <v>-6.8100000000000001E-3</v>
      </c>
      <c r="S119" s="25"/>
    </row>
    <row r="120" spans="2:19" x14ac:dyDescent="0.25">
      <c r="B120" s="10">
        <v>41205</v>
      </c>
      <c r="C120" s="11" t="s">
        <v>268</v>
      </c>
      <c r="D120" s="11" t="s">
        <v>11</v>
      </c>
      <c r="E120" s="11">
        <v>20</v>
      </c>
      <c r="F120" s="11">
        <v>1.5</v>
      </c>
      <c r="G120" s="11" t="s">
        <v>28</v>
      </c>
      <c r="H120" s="11" t="s">
        <v>329</v>
      </c>
      <c r="I120" s="11" t="s">
        <v>380</v>
      </c>
      <c r="J120" s="20">
        <v>-106</v>
      </c>
      <c r="K120" s="20">
        <v>-194</v>
      </c>
      <c r="L120" s="21">
        <v>6.8009999999999998E-6</v>
      </c>
      <c r="M120" s="15">
        <v>-264</v>
      </c>
      <c r="N120" s="15">
        <v>-176</v>
      </c>
      <c r="O120" s="16">
        <v>-7.3760000000000002E-6</v>
      </c>
      <c r="P120" s="11">
        <f>J120-M120</f>
        <v>158</v>
      </c>
      <c r="Q120" s="36">
        <f t="shared" si="8"/>
        <v>6.8009999999999998E-3</v>
      </c>
      <c r="R120" s="36">
        <f t="shared" si="9"/>
        <v>-7.3760000000000006E-3</v>
      </c>
      <c r="S120" s="25"/>
    </row>
    <row r="121" spans="2:19" x14ac:dyDescent="0.25">
      <c r="B121" s="10">
        <v>41205</v>
      </c>
      <c r="C121" s="11" t="s">
        <v>268</v>
      </c>
      <c r="D121" s="11" t="s">
        <v>11</v>
      </c>
      <c r="E121" s="11">
        <v>20</v>
      </c>
      <c r="F121" s="11">
        <v>1</v>
      </c>
      <c r="G121" s="11" t="s">
        <v>27</v>
      </c>
      <c r="H121" s="11" t="s">
        <v>329</v>
      </c>
      <c r="I121" s="11" t="s">
        <v>379</v>
      </c>
      <c r="J121" s="20">
        <v>-110</v>
      </c>
      <c r="K121" s="20">
        <v>-192</v>
      </c>
      <c r="L121" s="21">
        <v>7.024E-6</v>
      </c>
      <c r="M121" s="15">
        <v>-252</v>
      </c>
      <c r="N121" s="15">
        <v>-170</v>
      </c>
      <c r="O121" s="16">
        <v>-7.3390000000000004E-6</v>
      </c>
      <c r="P121" s="11">
        <f>J121-M121</f>
        <v>142</v>
      </c>
      <c r="Q121" s="36">
        <f t="shared" si="8"/>
        <v>7.0239999999999999E-3</v>
      </c>
      <c r="R121" s="36">
        <f t="shared" si="9"/>
        <v>-7.339E-3</v>
      </c>
      <c r="S121" s="25"/>
    </row>
    <row r="122" spans="2:19" x14ac:dyDescent="0.25">
      <c r="B122" s="10">
        <v>41205</v>
      </c>
      <c r="C122" s="11" t="s">
        <v>268</v>
      </c>
      <c r="D122" s="11" t="s">
        <v>11</v>
      </c>
      <c r="E122" s="11">
        <v>20</v>
      </c>
      <c r="F122" s="11">
        <v>1</v>
      </c>
      <c r="G122" s="11" t="s">
        <v>29</v>
      </c>
      <c r="H122" s="11" t="s">
        <v>329</v>
      </c>
      <c r="I122" s="11" t="s">
        <v>378</v>
      </c>
      <c r="J122" s="20">
        <v>-116</v>
      </c>
      <c r="K122" s="20">
        <v>-196</v>
      </c>
      <c r="L122" s="21">
        <v>6.7410000000000003E-6</v>
      </c>
      <c r="M122" s="15">
        <v>-248</v>
      </c>
      <c r="N122" s="15">
        <v>-168</v>
      </c>
      <c r="O122" s="16">
        <v>-7.3050000000000004E-7</v>
      </c>
      <c r="P122" s="11">
        <f>J122-M122</f>
        <v>132</v>
      </c>
      <c r="Q122" s="36">
        <f t="shared" si="8"/>
        <v>6.7410000000000005E-3</v>
      </c>
      <c r="R122" s="36">
        <f t="shared" si="9"/>
        <v>-7.3050000000000003E-4</v>
      </c>
      <c r="S122" s="25"/>
    </row>
    <row r="123" spans="2:19" x14ac:dyDescent="0.25">
      <c r="B123" s="10">
        <v>41205</v>
      </c>
      <c r="C123" s="11" t="s">
        <v>268</v>
      </c>
      <c r="D123" s="11" t="s">
        <v>11</v>
      </c>
      <c r="E123" s="11">
        <v>20</v>
      </c>
      <c r="F123" s="11">
        <v>1</v>
      </c>
      <c r="G123" s="11" t="s">
        <v>28</v>
      </c>
      <c r="H123" s="11" t="s">
        <v>329</v>
      </c>
      <c r="I123" s="11" t="s">
        <v>377</v>
      </c>
      <c r="J123" s="20">
        <v>-112</v>
      </c>
      <c r="K123" s="20">
        <v>-194</v>
      </c>
      <c r="L123" s="21">
        <v>7.1040000000000001E-6</v>
      </c>
      <c r="M123" s="15">
        <v>-254</v>
      </c>
      <c r="N123" s="15">
        <v>-170</v>
      </c>
      <c r="O123" s="16">
        <v>-7.627E-6</v>
      </c>
      <c r="P123" s="11">
        <f>J123-M123</f>
        <v>142</v>
      </c>
      <c r="Q123" s="36">
        <f>L123*1000</f>
        <v>7.1040000000000001E-3</v>
      </c>
      <c r="R123" s="36">
        <f>O123*1000</f>
        <v>-7.6270000000000001E-3</v>
      </c>
      <c r="S123" s="25"/>
    </row>
    <row r="124" spans="2:19" x14ac:dyDescent="0.25">
      <c r="B124" s="10">
        <v>41205</v>
      </c>
      <c r="C124" s="11" t="s">
        <v>268</v>
      </c>
      <c r="D124" s="11" t="s">
        <v>11</v>
      </c>
      <c r="E124" s="11">
        <v>20</v>
      </c>
      <c r="F124" s="11">
        <v>2</v>
      </c>
      <c r="G124" s="11" t="s">
        <v>27</v>
      </c>
      <c r="H124" s="11" t="s">
        <v>329</v>
      </c>
      <c r="I124" s="11" t="s">
        <v>376</v>
      </c>
      <c r="J124" s="20">
        <v>-19</v>
      </c>
      <c r="K124" s="20" t="s">
        <v>374</v>
      </c>
      <c r="L124" s="21" t="s">
        <v>372</v>
      </c>
      <c r="M124" s="15" t="s">
        <v>373</v>
      </c>
      <c r="N124" s="15" t="s">
        <v>372</v>
      </c>
      <c r="O124" s="16"/>
      <c r="P124" s="11"/>
      <c r="Q124" s="36" t="e">
        <f t="shared" ref="Q124:Q187" si="10">L124*1000</f>
        <v>#VALUE!</v>
      </c>
      <c r="R124" s="36">
        <f t="shared" ref="R124:R187" si="11">O124*1000</f>
        <v>0</v>
      </c>
      <c r="S124" s="25"/>
    </row>
    <row r="125" spans="2:19" x14ac:dyDescent="0.25">
      <c r="B125" s="10">
        <v>41205</v>
      </c>
      <c r="C125" s="11" t="s">
        <v>268</v>
      </c>
      <c r="D125" s="11" t="s">
        <v>11</v>
      </c>
      <c r="E125" s="11">
        <v>20</v>
      </c>
      <c r="F125" s="11">
        <v>2</v>
      </c>
      <c r="G125" s="11" t="s">
        <v>27</v>
      </c>
      <c r="H125" s="11" t="s">
        <v>329</v>
      </c>
      <c r="I125" s="11" t="s">
        <v>375</v>
      </c>
      <c r="J125" s="20" t="s">
        <v>374</v>
      </c>
      <c r="K125" s="20" t="s">
        <v>372</v>
      </c>
      <c r="L125" s="21"/>
      <c r="M125" s="15" t="s">
        <v>373</v>
      </c>
      <c r="N125" s="15" t="s">
        <v>372</v>
      </c>
      <c r="O125" s="16"/>
      <c r="P125" s="11"/>
      <c r="Q125" s="36">
        <f t="shared" si="10"/>
        <v>0</v>
      </c>
      <c r="R125" s="36">
        <f t="shared" si="11"/>
        <v>0</v>
      </c>
      <c r="S125" s="25"/>
    </row>
    <row r="126" spans="2:19" x14ac:dyDescent="0.25">
      <c r="B126" s="10">
        <v>41205</v>
      </c>
      <c r="C126" s="11" t="s">
        <v>268</v>
      </c>
      <c r="D126" s="11" t="s">
        <v>11</v>
      </c>
      <c r="E126" s="11">
        <v>20</v>
      </c>
      <c r="F126" s="11">
        <v>2</v>
      </c>
      <c r="G126" s="11" t="s">
        <v>29</v>
      </c>
      <c r="H126" s="11" t="s">
        <v>329</v>
      </c>
      <c r="I126" s="11" t="s">
        <v>371</v>
      </c>
      <c r="J126" s="20">
        <v>-72</v>
      </c>
      <c r="K126" s="20">
        <v>-188</v>
      </c>
      <c r="L126" s="21">
        <v>4.4320000000000001E-6</v>
      </c>
      <c r="M126" s="15">
        <v>-316</v>
      </c>
      <c r="N126" s="15">
        <v>-210</v>
      </c>
      <c r="O126" s="16">
        <v>-3.32E-6</v>
      </c>
      <c r="P126" s="11">
        <f>J126-M126</f>
        <v>244</v>
      </c>
      <c r="Q126" s="36">
        <f t="shared" si="10"/>
        <v>4.4320000000000002E-3</v>
      </c>
      <c r="R126" s="36">
        <f t="shared" si="11"/>
        <v>-3.32E-3</v>
      </c>
      <c r="S126" s="25"/>
    </row>
    <row r="127" spans="2:19" x14ac:dyDescent="0.25">
      <c r="B127" s="10">
        <v>41205</v>
      </c>
      <c r="C127" s="11" t="s">
        <v>268</v>
      </c>
      <c r="D127" s="11" t="s">
        <v>11</v>
      </c>
      <c r="E127" s="11">
        <v>20</v>
      </c>
      <c r="F127" s="11">
        <v>2</v>
      </c>
      <c r="G127" s="11" t="s">
        <v>28</v>
      </c>
      <c r="H127" s="11" t="s">
        <v>329</v>
      </c>
      <c r="I127" s="11" t="s">
        <v>370</v>
      </c>
      <c r="J127" s="20">
        <v>-96</v>
      </c>
      <c r="K127" s="20">
        <v>-192</v>
      </c>
      <c r="L127" s="21">
        <v>5.9719999999999997E-6</v>
      </c>
      <c r="M127" s="15">
        <v>-278</v>
      </c>
      <c r="N127" s="15">
        <v>-182</v>
      </c>
      <c r="O127" s="16">
        <v>-6.5490000000000003E-6</v>
      </c>
      <c r="P127" s="11">
        <f>J127-M127</f>
        <v>182</v>
      </c>
      <c r="Q127" s="36">
        <f t="shared" si="10"/>
        <v>5.9719999999999999E-3</v>
      </c>
      <c r="R127" s="36">
        <f t="shared" si="11"/>
        <v>-6.5490000000000001E-3</v>
      </c>
      <c r="S127" s="25"/>
    </row>
    <row r="128" spans="2:19" x14ac:dyDescent="0.25">
      <c r="B128" s="10">
        <v>41205</v>
      </c>
      <c r="C128" s="11" t="s">
        <v>268</v>
      </c>
      <c r="D128" s="11" t="s">
        <v>11</v>
      </c>
      <c r="E128" s="11">
        <v>20</v>
      </c>
      <c r="F128" s="11">
        <v>3</v>
      </c>
      <c r="G128" s="11" t="s">
        <v>27</v>
      </c>
      <c r="H128" s="11" t="s">
        <v>329</v>
      </c>
      <c r="I128" s="11" t="s">
        <v>369</v>
      </c>
      <c r="J128" s="20">
        <v>-46</v>
      </c>
      <c r="K128" s="20">
        <v>-190</v>
      </c>
      <c r="L128" s="21">
        <v>2.6680000000000001E-6</v>
      </c>
      <c r="M128" s="15">
        <v>-435</v>
      </c>
      <c r="N128" s="15" t="s">
        <v>368</v>
      </c>
      <c r="O128" s="16" t="s">
        <v>367</v>
      </c>
      <c r="P128" s="11">
        <f>J128-M128</f>
        <v>389</v>
      </c>
      <c r="Q128" s="36">
        <f t="shared" si="10"/>
        <v>2.6680000000000002E-3</v>
      </c>
      <c r="R128" s="36" t="e">
        <f t="shared" si="11"/>
        <v>#VALUE!</v>
      </c>
      <c r="S128" s="25"/>
    </row>
    <row r="129" spans="2:19" x14ac:dyDescent="0.25">
      <c r="B129" s="10">
        <v>41205</v>
      </c>
      <c r="C129" s="11" t="s">
        <v>268</v>
      </c>
      <c r="D129" s="11" t="s">
        <v>11</v>
      </c>
      <c r="E129" s="11">
        <v>20</v>
      </c>
      <c r="F129" s="11">
        <v>3</v>
      </c>
      <c r="G129" s="11" t="s">
        <v>29</v>
      </c>
      <c r="H129" s="11" t="s">
        <v>329</v>
      </c>
      <c r="I129" s="11" t="s">
        <v>366</v>
      </c>
      <c r="J129" s="20">
        <v>-104</v>
      </c>
      <c r="K129" s="20">
        <v>-194</v>
      </c>
      <c r="L129" s="21">
        <v>5.0950000000000003E-6</v>
      </c>
      <c r="M129" s="15">
        <v>-266</v>
      </c>
      <c r="N129" s="15">
        <v>-176</v>
      </c>
      <c r="O129" s="16">
        <v>-5.5720000000000002E-6</v>
      </c>
      <c r="P129" s="11">
        <f>J129-M129</f>
        <v>162</v>
      </c>
      <c r="Q129" s="36">
        <f t="shared" si="10"/>
        <v>5.0950000000000006E-3</v>
      </c>
      <c r="R129" s="36">
        <f t="shared" si="11"/>
        <v>-5.5720000000000006E-3</v>
      </c>
      <c r="S129" s="25"/>
    </row>
    <row r="130" spans="2:19" x14ac:dyDescent="0.25">
      <c r="B130" s="10">
        <v>41205</v>
      </c>
      <c r="C130" s="11" t="s">
        <v>268</v>
      </c>
      <c r="D130" s="11" t="s">
        <v>11</v>
      </c>
      <c r="E130" s="11">
        <v>20</v>
      </c>
      <c r="F130" s="11">
        <v>3</v>
      </c>
      <c r="G130" s="11" t="s">
        <v>28</v>
      </c>
      <c r="H130" s="11" t="s">
        <v>329</v>
      </c>
      <c r="I130" s="11" t="s">
        <v>365</v>
      </c>
      <c r="J130" s="20">
        <v>-110</v>
      </c>
      <c r="K130" s="20">
        <v>-194</v>
      </c>
      <c r="L130" s="21">
        <v>6.7179999999999999E-6</v>
      </c>
      <c r="M130" s="15">
        <v>-256</v>
      </c>
      <c r="N130" s="15">
        <v>-174</v>
      </c>
      <c r="O130" s="16">
        <v>-7.2949999999999996E-6</v>
      </c>
      <c r="P130" s="11">
        <f>J130-M130</f>
        <v>146</v>
      </c>
      <c r="Q130" s="36">
        <f t="shared" si="10"/>
        <v>6.718E-3</v>
      </c>
      <c r="R130" s="36">
        <f t="shared" si="11"/>
        <v>-7.2949999999999994E-3</v>
      </c>
      <c r="S130" s="25"/>
    </row>
    <row r="131" spans="2:19" x14ac:dyDescent="0.25">
      <c r="B131" s="10">
        <v>41205</v>
      </c>
      <c r="C131" s="11" t="s">
        <v>268</v>
      </c>
      <c r="D131" s="11" t="s">
        <v>11</v>
      </c>
      <c r="E131" s="11">
        <v>30</v>
      </c>
      <c r="F131" s="11">
        <v>1.5</v>
      </c>
      <c r="G131" s="11" t="s">
        <v>27</v>
      </c>
      <c r="H131" s="11" t="s">
        <v>329</v>
      </c>
      <c r="I131" s="11" t="s">
        <v>364</v>
      </c>
      <c r="J131" s="20">
        <v>-138</v>
      </c>
      <c r="K131" s="20">
        <v>-200</v>
      </c>
      <c r="L131" s="21">
        <v>9.5710000000000004E-6</v>
      </c>
      <c r="M131" s="15">
        <v>-224</v>
      </c>
      <c r="N131" s="15">
        <v>-160</v>
      </c>
      <c r="O131" s="16">
        <v>-9.9890000000000004E-6</v>
      </c>
      <c r="P131" s="11">
        <f>J131-M131</f>
        <v>86</v>
      </c>
      <c r="Q131" s="36">
        <f t="shared" si="10"/>
        <v>9.5709999999999996E-3</v>
      </c>
      <c r="R131" s="36">
        <f t="shared" si="11"/>
        <v>-9.9889999999999996E-3</v>
      </c>
      <c r="S131" s="25"/>
    </row>
    <row r="132" spans="2:19" x14ac:dyDescent="0.25">
      <c r="B132" s="10">
        <v>41205</v>
      </c>
      <c r="C132" s="11" t="s">
        <v>268</v>
      </c>
      <c r="D132" s="11" t="s">
        <v>11</v>
      </c>
      <c r="E132" s="11">
        <v>30</v>
      </c>
      <c r="F132" s="11">
        <v>1.5</v>
      </c>
      <c r="G132" s="11" t="s">
        <v>29</v>
      </c>
      <c r="H132" s="11" t="s">
        <v>329</v>
      </c>
      <c r="I132" s="11" t="s">
        <v>363</v>
      </c>
      <c r="J132" s="20">
        <v>-138</v>
      </c>
      <c r="K132" s="20">
        <v>-202</v>
      </c>
      <c r="L132" s="21">
        <v>9.5519999999999993E-6</v>
      </c>
      <c r="M132" s="15">
        <v>-222</v>
      </c>
      <c r="N132" s="15">
        <v>-160</v>
      </c>
      <c r="O132" s="16">
        <v>-1.0030000000000001E-5</v>
      </c>
      <c r="P132" s="11">
        <f>J132-M132</f>
        <v>84</v>
      </c>
      <c r="Q132" s="36">
        <f t="shared" si="10"/>
        <v>9.5519999999999997E-3</v>
      </c>
      <c r="R132" s="36">
        <f t="shared" si="11"/>
        <v>-1.0030000000000001E-2</v>
      </c>
      <c r="S132" s="25"/>
    </row>
    <row r="133" spans="2:19" x14ac:dyDescent="0.25">
      <c r="B133" s="10">
        <v>41205</v>
      </c>
      <c r="C133" s="11" t="s">
        <v>268</v>
      </c>
      <c r="D133" s="11" t="s">
        <v>11</v>
      </c>
      <c r="E133" s="11">
        <v>30</v>
      </c>
      <c r="F133" s="11">
        <v>1.5</v>
      </c>
      <c r="G133" s="11" t="s">
        <v>28</v>
      </c>
      <c r="H133" s="11" t="s">
        <v>329</v>
      </c>
      <c r="I133" s="11" t="s">
        <v>362</v>
      </c>
      <c r="J133" s="20">
        <v>-138</v>
      </c>
      <c r="K133" s="20">
        <v>-202</v>
      </c>
      <c r="L133" s="21">
        <v>9.1770000000000004E-6</v>
      </c>
      <c r="M133" s="15">
        <v>-222</v>
      </c>
      <c r="N133" s="15">
        <v>-158</v>
      </c>
      <c r="O133" s="16">
        <v>-9.5489999999999995E-7</v>
      </c>
      <c r="P133" s="11">
        <f>J133-M133</f>
        <v>84</v>
      </c>
      <c r="Q133" s="36">
        <f t="shared" si="10"/>
        <v>9.1770000000000011E-3</v>
      </c>
      <c r="R133" s="36">
        <f t="shared" si="11"/>
        <v>-9.5489999999999995E-4</v>
      </c>
      <c r="S133" s="25"/>
    </row>
    <row r="134" spans="2:19" x14ac:dyDescent="0.25">
      <c r="B134" s="10">
        <v>41205</v>
      </c>
      <c r="C134" s="11" t="s">
        <v>268</v>
      </c>
      <c r="D134" s="11" t="s">
        <v>11</v>
      </c>
      <c r="E134" s="11">
        <v>30</v>
      </c>
      <c r="F134" s="11">
        <v>1</v>
      </c>
      <c r="G134" s="11" t="s">
        <v>27</v>
      </c>
      <c r="H134" s="11" t="s">
        <v>329</v>
      </c>
      <c r="I134" s="11" t="s">
        <v>361</v>
      </c>
      <c r="J134" s="20">
        <v>-136</v>
      </c>
      <c r="K134" s="20">
        <v>-202</v>
      </c>
      <c r="L134" s="21">
        <v>8.9789999999999999E-6</v>
      </c>
      <c r="M134" s="15">
        <v>-226</v>
      </c>
      <c r="N134" s="15">
        <v>-160</v>
      </c>
      <c r="O134" s="16">
        <v>-9.3209999999999994E-6</v>
      </c>
      <c r="P134" s="11">
        <f>J134-M134</f>
        <v>90</v>
      </c>
      <c r="Q134" s="36">
        <f t="shared" si="10"/>
        <v>8.9789999999999991E-3</v>
      </c>
      <c r="R134" s="36">
        <f t="shared" si="11"/>
        <v>-9.3209999999999994E-3</v>
      </c>
      <c r="S134" s="25"/>
    </row>
    <row r="135" spans="2:19" x14ac:dyDescent="0.25">
      <c r="B135" s="10">
        <v>41205</v>
      </c>
      <c r="C135" s="11" t="s">
        <v>268</v>
      </c>
      <c r="D135" s="11" t="s">
        <v>11</v>
      </c>
      <c r="E135" s="11">
        <v>30</v>
      </c>
      <c r="F135" s="11">
        <v>1</v>
      </c>
      <c r="G135" s="11" t="s">
        <v>29</v>
      </c>
      <c r="H135" s="11" t="s">
        <v>329</v>
      </c>
      <c r="I135" s="11" t="s">
        <v>360</v>
      </c>
      <c r="J135" s="20"/>
      <c r="K135" s="20"/>
      <c r="L135" s="21"/>
      <c r="M135" s="15"/>
      <c r="N135" s="15"/>
      <c r="O135" s="16"/>
      <c r="P135" s="11"/>
      <c r="Q135" s="36">
        <f t="shared" si="10"/>
        <v>0</v>
      </c>
      <c r="R135" s="36">
        <f t="shared" si="11"/>
        <v>0</v>
      </c>
      <c r="S135" s="25"/>
    </row>
    <row r="136" spans="2:19" x14ac:dyDescent="0.25">
      <c r="B136" s="10">
        <v>41205</v>
      </c>
      <c r="C136" s="11" t="s">
        <v>268</v>
      </c>
      <c r="D136" s="11" t="s">
        <v>11</v>
      </c>
      <c r="E136" s="11">
        <v>30</v>
      </c>
      <c r="F136" s="11">
        <v>1</v>
      </c>
      <c r="G136" s="11" t="s">
        <v>28</v>
      </c>
      <c r="H136" s="11" t="s">
        <v>329</v>
      </c>
      <c r="I136" s="11" t="s">
        <v>359</v>
      </c>
      <c r="J136" s="20">
        <v>-138</v>
      </c>
      <c r="K136" s="20">
        <v>-202</v>
      </c>
      <c r="L136" s="21">
        <v>9.7399999999999999E-6</v>
      </c>
      <c r="M136" s="15">
        <v>-222</v>
      </c>
      <c r="N136" s="15">
        <v>-160</v>
      </c>
      <c r="O136" s="16">
        <v>-1.0190000000000001E-5</v>
      </c>
      <c r="P136" s="11">
        <f>J136-M136</f>
        <v>84</v>
      </c>
      <c r="Q136" s="36">
        <f t="shared" si="10"/>
        <v>9.7400000000000004E-3</v>
      </c>
      <c r="R136" s="36">
        <f t="shared" si="11"/>
        <v>-1.0190000000000001E-2</v>
      </c>
      <c r="S136" s="25"/>
    </row>
    <row r="137" spans="2:19" x14ac:dyDescent="0.25">
      <c r="B137" s="10">
        <v>41205</v>
      </c>
      <c r="C137" s="11" t="s">
        <v>268</v>
      </c>
      <c r="D137" s="11" t="s">
        <v>11</v>
      </c>
      <c r="E137" s="11">
        <v>30</v>
      </c>
      <c r="F137" s="11">
        <v>2</v>
      </c>
      <c r="G137" s="11" t="s">
        <v>27</v>
      </c>
      <c r="H137" s="11" t="s">
        <v>329</v>
      </c>
      <c r="I137" s="11" t="s">
        <v>358</v>
      </c>
      <c r="J137" s="20">
        <v>-138</v>
      </c>
      <c r="K137" s="20">
        <v>-200</v>
      </c>
      <c r="L137" s="21">
        <v>9.1379999999999996E-6</v>
      </c>
      <c r="M137" s="15">
        <v>-224</v>
      </c>
      <c r="N137" s="15">
        <v>-160</v>
      </c>
      <c r="O137" s="16">
        <v>-9.7110000000000007E-6</v>
      </c>
      <c r="P137" s="11">
        <f>J137-M137</f>
        <v>86</v>
      </c>
      <c r="Q137" s="36">
        <f t="shared" si="10"/>
        <v>9.1380000000000003E-3</v>
      </c>
      <c r="R137" s="36">
        <f t="shared" si="11"/>
        <v>-9.7110000000000009E-3</v>
      </c>
      <c r="S137" s="25"/>
    </row>
    <row r="138" spans="2:19" x14ac:dyDescent="0.25">
      <c r="B138" s="10">
        <v>41205</v>
      </c>
      <c r="C138" s="11" t="s">
        <v>268</v>
      </c>
      <c r="D138" s="11" t="s">
        <v>11</v>
      </c>
      <c r="E138" s="11">
        <v>30</v>
      </c>
      <c r="F138" s="11">
        <v>2</v>
      </c>
      <c r="G138" s="11" t="s">
        <v>29</v>
      </c>
      <c r="H138" s="11" t="s">
        <v>329</v>
      </c>
      <c r="I138" s="11" t="s">
        <v>357</v>
      </c>
      <c r="J138" s="20">
        <v>-136</v>
      </c>
      <c r="K138" s="20">
        <v>-200</v>
      </c>
      <c r="L138" s="21">
        <v>8.7080000000000003E-6</v>
      </c>
      <c r="M138" s="15">
        <v>-224</v>
      </c>
      <c r="N138" s="15">
        <v>-160</v>
      </c>
      <c r="O138" s="16">
        <v>-9.3330000000000003E-6</v>
      </c>
      <c r="P138" s="11">
        <f>J138-M138</f>
        <v>88</v>
      </c>
      <c r="Q138" s="36">
        <f t="shared" si="10"/>
        <v>8.7080000000000005E-3</v>
      </c>
      <c r="R138" s="36">
        <f t="shared" si="11"/>
        <v>-9.333000000000001E-3</v>
      </c>
      <c r="S138" s="25"/>
    </row>
    <row r="139" spans="2:19" x14ac:dyDescent="0.25">
      <c r="B139" s="10">
        <v>41205</v>
      </c>
      <c r="C139" s="11" t="s">
        <v>268</v>
      </c>
      <c r="D139" s="11" t="s">
        <v>11</v>
      </c>
      <c r="E139" s="11">
        <v>30</v>
      </c>
      <c r="F139" s="11">
        <v>3</v>
      </c>
      <c r="G139" s="11" t="s">
        <v>27</v>
      </c>
      <c r="H139" s="11" t="s">
        <v>329</v>
      </c>
      <c r="I139" s="11" t="s">
        <v>356</v>
      </c>
      <c r="J139" s="20">
        <v>-134</v>
      </c>
      <c r="K139" s="20">
        <v>-200</v>
      </c>
      <c r="L139" s="21">
        <v>9.6039999999999999E-6</v>
      </c>
      <c r="M139" s="15">
        <v>-226</v>
      </c>
      <c r="N139" s="15">
        <v>-160</v>
      </c>
      <c r="O139" s="16">
        <v>-1.011E-5</v>
      </c>
      <c r="P139" s="11">
        <f>J139-M139</f>
        <v>92</v>
      </c>
      <c r="Q139" s="36">
        <f t="shared" si="10"/>
        <v>9.6039999999999997E-3</v>
      </c>
      <c r="R139" s="36">
        <f t="shared" si="11"/>
        <v>-1.0109999999999999E-2</v>
      </c>
      <c r="S139" s="25"/>
    </row>
    <row r="140" spans="2:19" x14ac:dyDescent="0.25">
      <c r="B140" s="10">
        <v>41205</v>
      </c>
      <c r="C140" s="11" t="s">
        <v>268</v>
      </c>
      <c r="D140" s="11" t="s">
        <v>11</v>
      </c>
      <c r="E140" s="11">
        <v>30</v>
      </c>
      <c r="F140" s="11">
        <v>3</v>
      </c>
      <c r="G140" s="11" t="s">
        <v>29</v>
      </c>
      <c r="H140" s="11" t="s">
        <v>329</v>
      </c>
      <c r="I140" s="11" t="s">
        <v>355</v>
      </c>
      <c r="J140" s="20">
        <v>-136</v>
      </c>
      <c r="K140" s="20">
        <v>-200</v>
      </c>
      <c r="L140" s="21">
        <v>9.2050000000000008E-6</v>
      </c>
      <c r="M140" s="15">
        <v>-226</v>
      </c>
      <c r="N140" s="15">
        <v>-160</v>
      </c>
      <c r="O140" s="16">
        <v>-9.8239999999999995E-6</v>
      </c>
      <c r="P140" s="11">
        <f>J140-M140</f>
        <v>90</v>
      </c>
      <c r="Q140" s="36">
        <f t="shared" si="10"/>
        <v>9.2050000000000014E-3</v>
      </c>
      <c r="R140" s="36">
        <f t="shared" si="11"/>
        <v>-9.8239999999999994E-3</v>
      </c>
      <c r="S140" s="25"/>
    </row>
    <row r="141" spans="2:19" x14ac:dyDescent="0.25">
      <c r="B141" s="10">
        <v>41205</v>
      </c>
      <c r="C141" s="11" t="s">
        <v>268</v>
      </c>
      <c r="D141" s="11" t="s">
        <v>11</v>
      </c>
      <c r="E141" s="11">
        <v>40</v>
      </c>
      <c r="F141" s="11">
        <v>1.5</v>
      </c>
      <c r="G141" s="11" t="s">
        <v>27</v>
      </c>
      <c r="H141" s="11" t="s">
        <v>329</v>
      </c>
      <c r="I141" s="11" t="s">
        <v>354</v>
      </c>
      <c r="J141" s="20">
        <v>-146</v>
      </c>
      <c r="K141" s="20">
        <v>-206</v>
      </c>
      <c r="L141" s="21">
        <v>1.045E-5</v>
      </c>
      <c r="M141" s="15">
        <v>-214</v>
      </c>
      <c r="N141" s="15">
        <v>-156</v>
      </c>
      <c r="O141" s="16">
        <v>-1.1080000000000001E-5</v>
      </c>
      <c r="P141" s="11">
        <f>J141-M141</f>
        <v>68</v>
      </c>
      <c r="Q141" s="36">
        <f t="shared" si="10"/>
        <v>1.0449999999999999E-2</v>
      </c>
      <c r="R141" s="36">
        <f t="shared" si="11"/>
        <v>-1.1080000000000001E-2</v>
      </c>
      <c r="S141" s="25"/>
    </row>
    <row r="142" spans="2:19" x14ac:dyDescent="0.25">
      <c r="B142" s="10">
        <v>41205</v>
      </c>
      <c r="C142" s="11" t="s">
        <v>268</v>
      </c>
      <c r="D142" s="11" t="s">
        <v>11</v>
      </c>
      <c r="E142" s="11">
        <v>40</v>
      </c>
      <c r="F142" s="11">
        <v>1.5</v>
      </c>
      <c r="G142" s="11" t="s">
        <v>29</v>
      </c>
      <c r="H142" s="11" t="s">
        <v>329</v>
      </c>
      <c r="I142" s="11" t="s">
        <v>353</v>
      </c>
      <c r="J142" s="20">
        <v>-146</v>
      </c>
      <c r="K142" s="20">
        <v>-206</v>
      </c>
      <c r="L142" s="21">
        <v>1.044E-5</v>
      </c>
      <c r="M142" s="15">
        <v>-214</v>
      </c>
      <c r="N142" s="15">
        <v>-156</v>
      </c>
      <c r="O142" s="16">
        <v>-1.1049999999999999E-5</v>
      </c>
      <c r="P142" s="11">
        <f>J142-M142</f>
        <v>68</v>
      </c>
      <c r="Q142" s="36">
        <f t="shared" si="10"/>
        <v>1.044E-2</v>
      </c>
      <c r="R142" s="36">
        <f t="shared" si="11"/>
        <v>-1.1049999999999999E-2</v>
      </c>
      <c r="S142" s="25"/>
    </row>
    <row r="143" spans="2:19" x14ac:dyDescent="0.25">
      <c r="B143" s="10">
        <v>41205</v>
      </c>
      <c r="C143" s="11" t="s">
        <v>268</v>
      </c>
      <c r="D143" s="11" t="s">
        <v>11</v>
      </c>
      <c r="E143" s="11">
        <v>40</v>
      </c>
      <c r="F143" s="11">
        <v>1.5</v>
      </c>
      <c r="G143" s="11" t="s">
        <v>28</v>
      </c>
      <c r="H143" s="11" t="s">
        <v>329</v>
      </c>
      <c r="I143" s="11" t="s">
        <v>352</v>
      </c>
      <c r="J143" s="20">
        <v>-144</v>
      </c>
      <c r="K143" s="20">
        <v>-204</v>
      </c>
      <c r="L143" s="21">
        <v>1.009E-5</v>
      </c>
      <c r="M143" s="15">
        <v>-218</v>
      </c>
      <c r="N143" s="15">
        <v>-158</v>
      </c>
      <c r="O143" s="16">
        <v>-1.0560000000000001E-5</v>
      </c>
      <c r="P143" s="11">
        <f>J143-M143</f>
        <v>74</v>
      </c>
      <c r="Q143" s="36">
        <f t="shared" si="10"/>
        <v>1.009E-2</v>
      </c>
      <c r="R143" s="36">
        <f t="shared" si="11"/>
        <v>-1.056E-2</v>
      </c>
      <c r="S143" s="25"/>
    </row>
    <row r="144" spans="2:19" x14ac:dyDescent="0.25">
      <c r="B144" s="10">
        <v>41205</v>
      </c>
      <c r="C144" s="11" t="s">
        <v>268</v>
      </c>
      <c r="D144" s="11" t="s">
        <v>11</v>
      </c>
      <c r="E144" s="11">
        <v>40</v>
      </c>
      <c r="F144" s="11">
        <v>1</v>
      </c>
      <c r="G144" s="11" t="s">
        <v>27</v>
      </c>
      <c r="H144" s="11" t="s">
        <v>329</v>
      </c>
      <c r="I144" s="11" t="s">
        <v>351</v>
      </c>
      <c r="J144" s="20">
        <v>-146</v>
      </c>
      <c r="K144" s="20">
        <v>-206</v>
      </c>
      <c r="L144" s="21">
        <v>1.0370000000000001E-5</v>
      </c>
      <c r="M144" s="15">
        <v>-216</v>
      </c>
      <c r="N144" s="15">
        <v>-158</v>
      </c>
      <c r="O144" s="16">
        <v>-1.062E-5</v>
      </c>
      <c r="P144" s="11">
        <f>J144-M144</f>
        <v>70</v>
      </c>
      <c r="Q144" s="36">
        <f t="shared" si="10"/>
        <v>1.0370000000000001E-2</v>
      </c>
      <c r="R144" s="36">
        <f t="shared" si="11"/>
        <v>-1.0619999999999999E-2</v>
      </c>
      <c r="S144" s="25"/>
    </row>
    <row r="145" spans="2:19" x14ac:dyDescent="0.25">
      <c r="B145" s="10">
        <v>41205</v>
      </c>
      <c r="C145" s="11" t="s">
        <v>268</v>
      </c>
      <c r="D145" s="11" t="s">
        <v>11</v>
      </c>
      <c r="E145" s="11">
        <v>40</v>
      </c>
      <c r="F145" s="11">
        <v>1</v>
      </c>
      <c r="G145" s="11" t="s">
        <v>29</v>
      </c>
      <c r="H145" s="11" t="s">
        <v>329</v>
      </c>
      <c r="I145" s="11" t="s">
        <v>350</v>
      </c>
      <c r="J145" s="20">
        <v>-146</v>
      </c>
      <c r="K145" s="20">
        <v>-206</v>
      </c>
      <c r="L145" s="21">
        <v>1.0380000000000001E-5</v>
      </c>
      <c r="M145" s="15">
        <v>-218</v>
      </c>
      <c r="N145" s="15">
        <v>-158</v>
      </c>
      <c r="O145" s="16">
        <v>-1.0669999999999999E-5</v>
      </c>
      <c r="P145" s="11">
        <f>J145-M145</f>
        <v>72</v>
      </c>
      <c r="Q145" s="36">
        <f t="shared" si="10"/>
        <v>1.038E-2</v>
      </c>
      <c r="R145" s="36">
        <f t="shared" si="11"/>
        <v>-1.0669999999999999E-2</v>
      </c>
      <c r="S145" s="25"/>
    </row>
    <row r="146" spans="2:19" x14ac:dyDescent="0.25">
      <c r="B146" s="10">
        <v>41205</v>
      </c>
      <c r="C146" s="11" t="s">
        <v>268</v>
      </c>
      <c r="D146" s="11" t="s">
        <v>11</v>
      </c>
      <c r="E146" s="11">
        <v>40</v>
      </c>
      <c r="F146" s="11">
        <v>1</v>
      </c>
      <c r="G146" s="11" t="s">
        <v>28</v>
      </c>
      <c r="H146" s="11" t="s">
        <v>329</v>
      </c>
      <c r="I146" s="11" t="s">
        <v>349</v>
      </c>
      <c r="J146" s="20">
        <v>-146</v>
      </c>
      <c r="K146" s="20">
        <v>-206</v>
      </c>
      <c r="L146" s="21">
        <v>1.007E-5</v>
      </c>
      <c r="M146" s="15">
        <v>-216</v>
      </c>
      <c r="N146" s="15">
        <v>-156</v>
      </c>
      <c r="O146" s="16">
        <v>-1.0710000000000001E-5</v>
      </c>
      <c r="P146" s="11">
        <f>J146-M146</f>
        <v>70</v>
      </c>
      <c r="Q146" s="36">
        <f t="shared" si="10"/>
        <v>1.0070000000000001E-2</v>
      </c>
      <c r="R146" s="36">
        <f t="shared" si="11"/>
        <v>-1.0710000000000001E-2</v>
      </c>
      <c r="S146" s="25"/>
    </row>
    <row r="147" spans="2:19" x14ac:dyDescent="0.25">
      <c r="B147" s="10">
        <v>41205</v>
      </c>
      <c r="C147" s="11" t="s">
        <v>268</v>
      </c>
      <c r="D147" s="11" t="s">
        <v>11</v>
      </c>
      <c r="E147" s="11">
        <v>40</v>
      </c>
      <c r="F147" s="11">
        <v>2</v>
      </c>
      <c r="G147" s="11" t="s">
        <v>27</v>
      </c>
      <c r="H147" s="11" t="s">
        <v>329</v>
      </c>
      <c r="I147" s="11" t="s">
        <v>348</v>
      </c>
      <c r="J147" s="20">
        <v>-146</v>
      </c>
      <c r="K147" s="20">
        <v>-204</v>
      </c>
      <c r="L147" s="21">
        <v>1.0329999999999999E-5</v>
      </c>
      <c r="M147" s="15">
        <v>-214</v>
      </c>
      <c r="N147" s="15">
        <v>-156</v>
      </c>
      <c r="O147" s="16">
        <v>-1.0910000000000001E-5</v>
      </c>
      <c r="P147" s="11">
        <f>J147-M147</f>
        <v>68</v>
      </c>
      <c r="Q147" s="36">
        <f t="shared" si="10"/>
        <v>1.0329999999999999E-2</v>
      </c>
      <c r="R147" s="36">
        <f t="shared" si="11"/>
        <v>-1.0910000000000001E-2</v>
      </c>
      <c r="S147" s="25"/>
    </row>
    <row r="148" spans="2:19" x14ac:dyDescent="0.25">
      <c r="B148" s="10">
        <v>41205</v>
      </c>
      <c r="C148" s="11" t="s">
        <v>268</v>
      </c>
      <c r="D148" s="11" t="s">
        <v>11</v>
      </c>
      <c r="E148" s="11">
        <v>40</v>
      </c>
      <c r="F148" s="11">
        <v>2</v>
      </c>
      <c r="G148" s="11" t="s">
        <v>29</v>
      </c>
      <c r="H148" s="11" t="s">
        <v>329</v>
      </c>
      <c r="I148" s="11" t="s">
        <v>347</v>
      </c>
      <c r="J148" s="20">
        <v>-146</v>
      </c>
      <c r="K148" s="20">
        <v>-204</v>
      </c>
      <c r="L148" s="21">
        <v>1.0339999999999999E-5</v>
      </c>
      <c r="M148" s="15">
        <v>-216</v>
      </c>
      <c r="N148" s="15">
        <v>-156</v>
      </c>
      <c r="O148" s="16">
        <v>-1.083E-5</v>
      </c>
      <c r="P148" s="11">
        <f>J148-M148</f>
        <v>70</v>
      </c>
      <c r="Q148" s="36">
        <f t="shared" si="10"/>
        <v>1.0339999999999998E-2</v>
      </c>
      <c r="R148" s="36">
        <f t="shared" si="11"/>
        <v>-1.0829999999999999E-2</v>
      </c>
      <c r="S148" s="25"/>
    </row>
    <row r="149" spans="2:19" x14ac:dyDescent="0.25">
      <c r="B149" s="10">
        <v>41205</v>
      </c>
      <c r="C149" s="11" t="s">
        <v>268</v>
      </c>
      <c r="D149" s="11" t="s">
        <v>11</v>
      </c>
      <c r="E149" s="11">
        <v>40</v>
      </c>
      <c r="F149" s="11">
        <v>2</v>
      </c>
      <c r="G149" s="11" t="s">
        <v>28</v>
      </c>
      <c r="H149" s="11" t="s">
        <v>329</v>
      </c>
      <c r="I149" s="11" t="s">
        <v>346</v>
      </c>
      <c r="J149" s="20">
        <v>-148</v>
      </c>
      <c r="K149" s="20">
        <v>-206</v>
      </c>
      <c r="L149" s="21">
        <v>1.066E-5</v>
      </c>
      <c r="M149" s="15">
        <v>-214</v>
      </c>
      <c r="N149" s="15">
        <v>-156</v>
      </c>
      <c r="O149" s="16">
        <v>-1.116E-5</v>
      </c>
      <c r="P149" s="11">
        <f>J149-M149</f>
        <v>66</v>
      </c>
      <c r="Q149" s="36">
        <f t="shared" si="10"/>
        <v>1.0659999999999999E-2</v>
      </c>
      <c r="R149" s="36">
        <f t="shared" si="11"/>
        <v>-1.116E-2</v>
      </c>
      <c r="S149" s="25"/>
    </row>
    <row r="150" spans="2:19" x14ac:dyDescent="0.25">
      <c r="B150" s="10">
        <v>41205</v>
      </c>
      <c r="C150" s="11" t="s">
        <v>268</v>
      </c>
      <c r="D150" s="11" t="s">
        <v>11</v>
      </c>
      <c r="E150" s="11">
        <v>40</v>
      </c>
      <c r="F150" s="11">
        <v>3</v>
      </c>
      <c r="G150" s="11" t="s">
        <v>27</v>
      </c>
      <c r="H150" s="11" t="s">
        <v>329</v>
      </c>
      <c r="I150" s="11" t="s">
        <v>345</v>
      </c>
      <c r="J150" s="20">
        <v>-148</v>
      </c>
      <c r="K150" s="20">
        <v>206</v>
      </c>
      <c r="L150" s="21">
        <v>1.083E-5</v>
      </c>
      <c r="M150" s="15">
        <v>-214</v>
      </c>
      <c r="N150" s="15">
        <v>-156</v>
      </c>
      <c r="O150" s="16">
        <v>-1.1229999999999999E-5</v>
      </c>
      <c r="P150" s="11">
        <f>J150-M150</f>
        <v>66</v>
      </c>
      <c r="Q150" s="36">
        <f t="shared" si="10"/>
        <v>1.0829999999999999E-2</v>
      </c>
      <c r="R150" s="36">
        <f t="shared" si="11"/>
        <v>-1.1229999999999999E-2</v>
      </c>
      <c r="S150" s="25"/>
    </row>
    <row r="151" spans="2:19" x14ac:dyDescent="0.25">
      <c r="B151" s="10">
        <v>41205</v>
      </c>
      <c r="C151" s="11" t="s">
        <v>268</v>
      </c>
      <c r="D151" s="11" t="s">
        <v>11</v>
      </c>
      <c r="E151" s="11">
        <v>40</v>
      </c>
      <c r="F151" s="11">
        <v>3</v>
      </c>
      <c r="G151" s="11" t="s">
        <v>29</v>
      </c>
      <c r="H151" s="11" t="s">
        <v>329</v>
      </c>
      <c r="I151" s="11" t="s">
        <v>344</v>
      </c>
      <c r="J151" s="20">
        <v>-146</v>
      </c>
      <c r="K151" s="20">
        <v>-206</v>
      </c>
      <c r="L151" s="21">
        <v>1.0740000000000001E-5</v>
      </c>
      <c r="M151" s="15">
        <v>-214</v>
      </c>
      <c r="N151" s="15">
        <v>-156</v>
      </c>
      <c r="O151" s="16">
        <v>-1.132E-5</v>
      </c>
      <c r="P151" s="11">
        <f>J151-M151</f>
        <v>68</v>
      </c>
      <c r="Q151" s="36">
        <f t="shared" si="10"/>
        <v>1.0740000000000001E-2</v>
      </c>
      <c r="R151" s="36">
        <f t="shared" si="11"/>
        <v>-1.132E-2</v>
      </c>
      <c r="S151" s="25"/>
    </row>
    <row r="152" spans="2:19" x14ac:dyDescent="0.25">
      <c r="B152" s="10">
        <v>41205</v>
      </c>
      <c r="C152" s="11" t="s">
        <v>268</v>
      </c>
      <c r="D152" s="11" t="s">
        <v>11</v>
      </c>
      <c r="E152" s="11">
        <v>40</v>
      </c>
      <c r="F152" s="11">
        <v>3</v>
      </c>
      <c r="G152" s="11" t="s">
        <v>28</v>
      </c>
      <c r="H152" s="11" t="s">
        <v>329</v>
      </c>
      <c r="I152" s="11" t="s">
        <v>343</v>
      </c>
      <c r="J152" s="20">
        <v>-146</v>
      </c>
      <c r="K152" s="20">
        <v>-206</v>
      </c>
      <c r="L152" s="21">
        <v>1.04E-5</v>
      </c>
      <c r="M152" s="15">
        <v>-214</v>
      </c>
      <c r="N152" s="15">
        <v>-156</v>
      </c>
      <c r="O152" s="16">
        <v>-1.1030000000000001E-6</v>
      </c>
      <c r="P152" s="11">
        <f>J152-M152</f>
        <v>68</v>
      </c>
      <c r="Q152" s="36">
        <f t="shared" si="10"/>
        <v>1.04E-2</v>
      </c>
      <c r="R152" s="36">
        <f t="shared" si="11"/>
        <v>-1.103E-3</v>
      </c>
      <c r="S152" s="25"/>
    </row>
    <row r="153" spans="2:19" x14ac:dyDescent="0.25">
      <c r="B153" s="10">
        <v>41205</v>
      </c>
      <c r="C153" s="11" t="s">
        <v>268</v>
      </c>
      <c r="D153" s="11" t="s">
        <v>330</v>
      </c>
      <c r="E153" s="11">
        <v>30</v>
      </c>
      <c r="F153" s="11">
        <v>1.5</v>
      </c>
      <c r="G153" s="11" t="s">
        <v>27</v>
      </c>
      <c r="H153" s="11" t="s">
        <v>329</v>
      </c>
      <c r="I153" s="11" t="s">
        <v>342</v>
      </c>
      <c r="J153" s="20">
        <v>-118</v>
      </c>
      <c r="K153" s="20">
        <v>-198</v>
      </c>
      <c r="L153" s="21">
        <v>6.4729999999999997E-6</v>
      </c>
      <c r="M153" s="15">
        <v>-248</v>
      </c>
      <c r="N153" s="15">
        <v>-166</v>
      </c>
      <c r="O153" s="16">
        <v>-6.8889999999999996E-6</v>
      </c>
      <c r="P153" s="11">
        <f>J153-M153</f>
        <v>130</v>
      </c>
      <c r="Q153" s="36">
        <f t="shared" si="10"/>
        <v>6.4729999999999996E-3</v>
      </c>
      <c r="R153" s="36">
        <f t="shared" si="11"/>
        <v>-6.8889999999999993E-3</v>
      </c>
      <c r="S153" s="25"/>
    </row>
    <row r="154" spans="2:19" x14ac:dyDescent="0.25">
      <c r="B154" s="10">
        <v>41205</v>
      </c>
      <c r="C154" s="11" t="s">
        <v>268</v>
      </c>
      <c r="D154" s="11" t="s">
        <v>330</v>
      </c>
      <c r="E154" s="11">
        <v>30</v>
      </c>
      <c r="F154" s="11">
        <v>1.5</v>
      </c>
      <c r="G154" s="11" t="s">
        <v>29</v>
      </c>
      <c r="H154" s="11" t="s">
        <v>329</v>
      </c>
      <c r="I154" s="11" t="s">
        <v>341</v>
      </c>
      <c r="J154" s="20">
        <v>-136</v>
      </c>
      <c r="K154" s="20">
        <v>-202</v>
      </c>
      <c r="L154" s="21">
        <v>7.9699999999999999E-6</v>
      </c>
      <c r="M154" s="15">
        <v>-224</v>
      </c>
      <c r="N154" s="15">
        <v>-158</v>
      </c>
      <c r="O154" s="16">
        <v>-8.8683999999999997E-6</v>
      </c>
      <c r="P154" s="11">
        <f>J154-M154</f>
        <v>88</v>
      </c>
      <c r="Q154" s="36">
        <f t="shared" si="10"/>
        <v>7.9699999999999997E-3</v>
      </c>
      <c r="R154" s="36">
        <f t="shared" si="11"/>
        <v>-8.8684000000000002E-3</v>
      </c>
      <c r="S154" s="25"/>
    </row>
    <row r="155" spans="2:19" x14ac:dyDescent="0.25">
      <c r="B155" s="10">
        <v>41205</v>
      </c>
      <c r="C155" s="11" t="s">
        <v>268</v>
      </c>
      <c r="D155" s="11" t="s">
        <v>330</v>
      </c>
      <c r="E155" s="11">
        <v>30</v>
      </c>
      <c r="F155" s="11">
        <v>1.5</v>
      </c>
      <c r="G155" s="11" t="s">
        <v>28</v>
      </c>
      <c r="H155" s="11" t="s">
        <v>329</v>
      </c>
      <c r="I155" s="11" t="s">
        <v>340</v>
      </c>
      <c r="J155" s="20">
        <v>-136</v>
      </c>
      <c r="K155" s="20">
        <v>-202</v>
      </c>
      <c r="L155" s="21">
        <v>7.4290000000000004E-6</v>
      </c>
      <c r="M155" s="15">
        <v>-226</v>
      </c>
      <c r="N155" s="15">
        <v>-158</v>
      </c>
      <c r="O155" s="16">
        <v>-8.0150000000000003E-6</v>
      </c>
      <c r="P155" s="11">
        <f>J155-M155</f>
        <v>90</v>
      </c>
      <c r="Q155" s="36">
        <f t="shared" si="10"/>
        <v>7.4290000000000007E-3</v>
      </c>
      <c r="R155" s="36">
        <f t="shared" si="11"/>
        <v>-8.0149999999999996E-3</v>
      </c>
      <c r="S155" s="25"/>
    </row>
    <row r="156" spans="2:19" x14ac:dyDescent="0.25">
      <c r="B156" s="10">
        <v>41205</v>
      </c>
      <c r="C156" s="11" t="s">
        <v>268</v>
      </c>
      <c r="D156" s="11" t="s">
        <v>330</v>
      </c>
      <c r="E156" s="11">
        <v>30</v>
      </c>
      <c r="F156" s="11">
        <v>1</v>
      </c>
      <c r="G156" s="11" t="s">
        <v>27</v>
      </c>
      <c r="H156" s="11" t="s">
        <v>329</v>
      </c>
      <c r="I156" s="11" t="s">
        <v>339</v>
      </c>
      <c r="J156" s="20">
        <v>-122</v>
      </c>
      <c r="K156" s="20">
        <v>-200</v>
      </c>
      <c r="L156" s="21">
        <v>6.2920000000000001E-6</v>
      </c>
      <c r="M156" s="15">
        <v>-244</v>
      </c>
      <c r="N156" s="15">
        <v>-162</v>
      </c>
      <c r="O156" s="16">
        <v>-6.8020000000000003E-6</v>
      </c>
      <c r="P156" s="11">
        <f>J156-M156</f>
        <v>122</v>
      </c>
      <c r="Q156" s="36">
        <f t="shared" si="10"/>
        <v>6.2919999999999998E-3</v>
      </c>
      <c r="R156" s="36">
        <f t="shared" si="11"/>
        <v>-6.8019999999999999E-3</v>
      </c>
      <c r="S156" s="25"/>
    </row>
    <row r="157" spans="2:19" x14ac:dyDescent="0.25">
      <c r="B157" s="10">
        <v>41205</v>
      </c>
      <c r="C157" s="11" t="s">
        <v>268</v>
      </c>
      <c r="D157" s="11" t="s">
        <v>330</v>
      </c>
      <c r="E157" s="11">
        <v>30</v>
      </c>
      <c r="F157" s="11">
        <v>1</v>
      </c>
      <c r="G157" s="11" t="s">
        <v>29</v>
      </c>
      <c r="H157" s="11" t="s">
        <v>329</v>
      </c>
      <c r="I157" s="11" t="s">
        <v>338</v>
      </c>
      <c r="J157" s="20">
        <v>-122</v>
      </c>
      <c r="K157" s="20">
        <v>-198</v>
      </c>
      <c r="L157" s="21">
        <v>6.2450000000000003E-6</v>
      </c>
      <c r="M157" s="15">
        <v>-250</v>
      </c>
      <c r="N157" s="15">
        <v>-164</v>
      </c>
      <c r="O157" s="16">
        <v>-6.9949999999999999E-6</v>
      </c>
      <c r="P157" s="11">
        <f>J157-M157</f>
        <v>128</v>
      </c>
      <c r="Q157" s="36">
        <f t="shared" si="10"/>
        <v>6.2450000000000006E-3</v>
      </c>
      <c r="R157" s="36">
        <f t="shared" si="11"/>
        <v>-6.9950000000000003E-3</v>
      </c>
      <c r="S157" s="25"/>
    </row>
    <row r="158" spans="2:19" x14ac:dyDescent="0.25">
      <c r="B158" s="10">
        <v>41205</v>
      </c>
      <c r="C158" s="11" t="s">
        <v>268</v>
      </c>
      <c r="D158" s="11" t="s">
        <v>330</v>
      </c>
      <c r="E158" s="11">
        <v>30</v>
      </c>
      <c r="F158" s="11">
        <v>1</v>
      </c>
      <c r="G158" s="11" t="s">
        <v>28</v>
      </c>
      <c r="H158" s="11" t="s">
        <v>329</v>
      </c>
      <c r="I158" s="11" t="s">
        <v>337</v>
      </c>
      <c r="J158" s="20">
        <v>-130</v>
      </c>
      <c r="K158" s="20">
        <v>-204</v>
      </c>
      <c r="L158" s="21">
        <v>6.5509999999999996E-6</v>
      </c>
      <c r="M158" s="15" t="s">
        <v>336</v>
      </c>
      <c r="N158" s="15" t="s">
        <v>336</v>
      </c>
      <c r="O158" s="15" t="s">
        <v>336</v>
      </c>
      <c r="P158" s="11"/>
      <c r="Q158" s="36">
        <f t="shared" si="10"/>
        <v>6.5509999999999995E-3</v>
      </c>
      <c r="R158" s="36" t="e">
        <f t="shared" si="11"/>
        <v>#VALUE!</v>
      </c>
      <c r="S158" s="25"/>
    </row>
    <row r="159" spans="2:19" x14ac:dyDescent="0.25">
      <c r="B159" s="10">
        <v>41205</v>
      </c>
      <c r="C159" s="11" t="s">
        <v>268</v>
      </c>
      <c r="D159" s="11" t="s">
        <v>330</v>
      </c>
      <c r="E159" s="11">
        <v>30</v>
      </c>
      <c r="F159" s="11">
        <v>2</v>
      </c>
      <c r="G159" s="11" t="s">
        <v>27</v>
      </c>
      <c r="H159" s="11" t="s">
        <v>329</v>
      </c>
      <c r="I159" s="11" t="s">
        <v>335</v>
      </c>
      <c r="J159" s="20">
        <v>-136</v>
      </c>
      <c r="K159" s="20">
        <v>-186</v>
      </c>
      <c r="L159" s="21">
        <v>3.3780000000000001E-6</v>
      </c>
      <c r="M159" s="15">
        <v>-240</v>
      </c>
      <c r="N159" s="15">
        <v>172</v>
      </c>
      <c r="O159" s="16">
        <v>-6.1199999999999999E-6</v>
      </c>
      <c r="P159" s="11">
        <f>J159-M159</f>
        <v>104</v>
      </c>
      <c r="Q159" s="36">
        <f t="shared" si="10"/>
        <v>3.3779999999999999E-3</v>
      </c>
      <c r="R159" s="36">
        <f t="shared" si="11"/>
        <v>-6.1199999999999996E-3</v>
      </c>
      <c r="S159" s="25"/>
    </row>
    <row r="160" spans="2:19" x14ac:dyDescent="0.25">
      <c r="B160" s="10">
        <v>41205</v>
      </c>
      <c r="C160" s="11" t="s">
        <v>268</v>
      </c>
      <c r="D160" s="11" t="s">
        <v>330</v>
      </c>
      <c r="E160" s="11">
        <v>30</v>
      </c>
      <c r="F160" s="11">
        <v>2</v>
      </c>
      <c r="G160" s="11" t="s">
        <v>29</v>
      </c>
      <c r="H160" s="11" t="s">
        <v>329</v>
      </c>
      <c r="I160" s="11" t="s">
        <v>334</v>
      </c>
      <c r="J160" s="20">
        <v>-122</v>
      </c>
      <c r="K160" s="20">
        <v>198</v>
      </c>
      <c r="L160" s="21">
        <v>6.2450000000000003E-6</v>
      </c>
      <c r="M160" s="15">
        <v>-250</v>
      </c>
      <c r="N160" s="15">
        <v>-164</v>
      </c>
      <c r="O160" s="16">
        <v>-6.9949999999999999E-6</v>
      </c>
      <c r="P160" s="11">
        <f>J160-M160</f>
        <v>128</v>
      </c>
      <c r="Q160" s="36">
        <f t="shared" si="10"/>
        <v>6.2450000000000006E-3</v>
      </c>
      <c r="R160" s="36">
        <f t="shared" si="11"/>
        <v>-6.9950000000000003E-3</v>
      </c>
      <c r="S160" s="25"/>
    </row>
    <row r="161" spans="2:19" x14ac:dyDescent="0.25">
      <c r="B161" s="10">
        <v>41205</v>
      </c>
      <c r="C161" s="11" t="s">
        <v>268</v>
      </c>
      <c r="D161" s="11" t="s">
        <v>330</v>
      </c>
      <c r="E161" s="11">
        <v>30</v>
      </c>
      <c r="F161" s="11">
        <v>2</v>
      </c>
      <c r="G161" s="11" t="s">
        <v>28</v>
      </c>
      <c r="H161" s="11" t="s">
        <v>329</v>
      </c>
      <c r="I161" s="11" t="s">
        <v>333</v>
      </c>
      <c r="J161" s="20">
        <v>-118</v>
      </c>
      <c r="K161" s="20">
        <v>-200</v>
      </c>
      <c r="L161" s="21">
        <v>5.3639999999999998E-6</v>
      </c>
      <c r="M161" s="15">
        <v>-248</v>
      </c>
      <c r="N161" s="15">
        <v>-162</v>
      </c>
      <c r="O161" s="16">
        <v>-6.1009999999999997E-6</v>
      </c>
      <c r="P161" s="11">
        <f>J161-M161</f>
        <v>130</v>
      </c>
      <c r="Q161" s="36">
        <f t="shared" si="10"/>
        <v>5.3639999999999998E-3</v>
      </c>
      <c r="R161" s="36">
        <f t="shared" si="11"/>
        <v>-6.1009999999999997E-3</v>
      </c>
      <c r="S161" s="25"/>
    </row>
    <row r="162" spans="2:19" x14ac:dyDescent="0.25">
      <c r="B162" s="10">
        <v>41205</v>
      </c>
      <c r="C162" s="11" t="s">
        <v>268</v>
      </c>
      <c r="D162" s="11" t="s">
        <v>330</v>
      </c>
      <c r="E162" s="11">
        <v>30</v>
      </c>
      <c r="F162" s="11">
        <v>3</v>
      </c>
      <c r="G162" s="11" t="s">
        <v>27</v>
      </c>
      <c r="H162" s="11" t="s">
        <v>329</v>
      </c>
      <c r="I162" s="11" t="s">
        <v>332</v>
      </c>
      <c r="J162" s="20">
        <v>-124</v>
      </c>
      <c r="K162" s="20">
        <v>-200</v>
      </c>
      <c r="L162" s="21">
        <v>6.3810000000000004E-6</v>
      </c>
      <c r="M162" s="15">
        <v>-240</v>
      </c>
      <c r="N162" s="15">
        <v>-162</v>
      </c>
      <c r="O162" s="16">
        <v>-6.7259999999999996E-6</v>
      </c>
      <c r="P162" s="11">
        <f>J162-M162</f>
        <v>116</v>
      </c>
      <c r="Q162" s="36">
        <f t="shared" si="10"/>
        <v>6.3810000000000004E-3</v>
      </c>
      <c r="R162" s="36">
        <f t="shared" si="11"/>
        <v>-6.7259999999999993E-3</v>
      </c>
      <c r="S162" s="25"/>
    </row>
    <row r="163" spans="2:19" x14ac:dyDescent="0.25">
      <c r="B163" s="10">
        <v>41205</v>
      </c>
      <c r="C163" s="11" t="s">
        <v>268</v>
      </c>
      <c r="D163" s="11" t="s">
        <v>330</v>
      </c>
      <c r="E163" s="11">
        <v>30</v>
      </c>
      <c r="F163" s="11">
        <v>3</v>
      </c>
      <c r="G163" s="11" t="s">
        <v>29</v>
      </c>
      <c r="H163" s="11" t="s">
        <v>329</v>
      </c>
      <c r="I163" s="11" t="s">
        <v>331</v>
      </c>
      <c r="J163" s="20">
        <v>-132</v>
      </c>
      <c r="K163" s="20">
        <v>-200</v>
      </c>
      <c r="L163" s="21">
        <v>6.9240000000000001E-6</v>
      </c>
      <c r="M163" s="15">
        <v>-230</v>
      </c>
      <c r="N163" s="15">
        <v>-160</v>
      </c>
      <c r="O163" s="16">
        <v>-7.6179999999999997E-6</v>
      </c>
      <c r="P163" s="11">
        <f>J163-M163</f>
        <v>98</v>
      </c>
      <c r="Q163" s="36">
        <f t="shared" si="10"/>
        <v>6.9240000000000005E-3</v>
      </c>
      <c r="R163" s="36">
        <f t="shared" si="11"/>
        <v>-7.6179999999999998E-3</v>
      </c>
      <c r="S163" s="25"/>
    </row>
    <row r="164" spans="2:19" x14ac:dyDescent="0.25">
      <c r="B164" s="10">
        <v>41205</v>
      </c>
      <c r="C164" s="11" t="s">
        <v>268</v>
      </c>
      <c r="D164" s="11" t="s">
        <v>330</v>
      </c>
      <c r="E164" s="11">
        <v>30</v>
      </c>
      <c r="F164" s="11">
        <v>3</v>
      </c>
      <c r="G164" s="11" t="s">
        <v>28</v>
      </c>
      <c r="H164" s="11" t="s">
        <v>329</v>
      </c>
      <c r="I164" s="11" t="s">
        <v>328</v>
      </c>
      <c r="J164" s="20">
        <v>-132</v>
      </c>
      <c r="K164" s="20">
        <v>-200</v>
      </c>
      <c r="L164" s="21">
        <v>7.2989999999999997E-9</v>
      </c>
      <c r="M164" s="15">
        <v>-228</v>
      </c>
      <c r="N164" s="15">
        <v>-160</v>
      </c>
      <c r="O164" s="16">
        <v>-7.6669999999999996E-6</v>
      </c>
      <c r="P164" s="11">
        <f>J164-M164</f>
        <v>96</v>
      </c>
      <c r="Q164" s="36">
        <f t="shared" si="10"/>
        <v>7.2989999999999999E-6</v>
      </c>
      <c r="R164" s="36">
        <f t="shared" si="11"/>
        <v>-7.6669999999999993E-3</v>
      </c>
      <c r="S164" s="25"/>
    </row>
    <row r="165" spans="2:19" x14ac:dyDescent="0.25"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5"/>
      <c r="N165" s="15"/>
      <c r="O165" s="15"/>
      <c r="P165" s="11"/>
      <c r="Q165" s="36">
        <f t="shared" si="10"/>
        <v>0</v>
      </c>
      <c r="R165" s="36">
        <f t="shared" si="11"/>
        <v>0</v>
      </c>
    </row>
    <row r="166" spans="2:19" x14ac:dyDescent="0.25">
      <c r="B166" s="10"/>
      <c r="C166" s="11"/>
      <c r="D166" s="11"/>
      <c r="E166" s="11"/>
      <c r="F166" s="11"/>
      <c r="G166" s="11"/>
      <c r="H166" s="11"/>
      <c r="I166" s="11"/>
      <c r="J166" s="20"/>
      <c r="K166" s="20"/>
      <c r="L166" s="21"/>
      <c r="M166" s="15"/>
      <c r="N166" s="15"/>
      <c r="O166" s="16"/>
      <c r="P166" s="11"/>
      <c r="Q166" s="36">
        <f t="shared" si="10"/>
        <v>0</v>
      </c>
      <c r="R166" s="36">
        <f t="shared" si="11"/>
        <v>0</v>
      </c>
    </row>
    <row r="167" spans="2:19" x14ac:dyDescent="0.25">
      <c r="B167" s="10">
        <v>41192</v>
      </c>
      <c r="C167" s="11" t="s">
        <v>30</v>
      </c>
      <c r="D167" s="11" t="s">
        <v>44</v>
      </c>
      <c r="E167" s="11">
        <v>20</v>
      </c>
      <c r="F167" s="11">
        <v>3</v>
      </c>
      <c r="G167" s="11" t="s">
        <v>27</v>
      </c>
      <c r="H167" s="23" t="s">
        <v>16</v>
      </c>
      <c r="I167" s="11" t="s">
        <v>43</v>
      </c>
      <c r="J167" s="20"/>
      <c r="K167" s="20"/>
      <c r="L167" s="21"/>
      <c r="M167" s="15"/>
      <c r="N167" s="15"/>
      <c r="O167" s="16"/>
      <c r="P167" s="23">
        <f t="shared" ref="P167:P202" si="12">J167-M167</f>
        <v>0</v>
      </c>
      <c r="Q167" s="36">
        <f t="shared" si="10"/>
        <v>0</v>
      </c>
      <c r="R167" s="36">
        <f t="shared" si="11"/>
        <v>0</v>
      </c>
    </row>
    <row r="168" spans="2:19" x14ac:dyDescent="0.25">
      <c r="B168" s="10">
        <v>41192</v>
      </c>
      <c r="C168" s="11" t="s">
        <v>30</v>
      </c>
      <c r="D168" s="11" t="s">
        <v>44</v>
      </c>
      <c r="E168" s="11">
        <v>20</v>
      </c>
      <c r="F168" s="11">
        <v>3</v>
      </c>
      <c r="G168" s="11" t="s">
        <v>29</v>
      </c>
      <c r="H168" s="23" t="s">
        <v>16</v>
      </c>
      <c r="I168" s="11" t="s">
        <v>47</v>
      </c>
      <c r="J168" s="20"/>
      <c r="K168" s="20"/>
      <c r="L168" s="21"/>
      <c r="M168" s="15"/>
      <c r="N168" s="15"/>
      <c r="O168" s="16"/>
      <c r="P168" s="23">
        <f t="shared" si="12"/>
        <v>0</v>
      </c>
      <c r="Q168" s="36">
        <f t="shared" si="10"/>
        <v>0</v>
      </c>
      <c r="R168" s="36">
        <f t="shared" si="11"/>
        <v>0</v>
      </c>
    </row>
    <row r="169" spans="2:19" x14ac:dyDescent="0.25">
      <c r="B169" s="10">
        <v>41192</v>
      </c>
      <c r="C169" s="11" t="s">
        <v>30</v>
      </c>
      <c r="D169" s="11" t="s">
        <v>44</v>
      </c>
      <c r="E169" s="11">
        <v>20</v>
      </c>
      <c r="F169" s="11">
        <v>3</v>
      </c>
      <c r="G169" s="11" t="s">
        <v>28</v>
      </c>
      <c r="H169" s="23" t="s">
        <v>16</v>
      </c>
      <c r="I169" s="11" t="s">
        <v>48</v>
      </c>
      <c r="J169" s="20"/>
      <c r="K169" s="20"/>
      <c r="L169" s="21"/>
      <c r="M169" s="15"/>
      <c r="N169" s="15"/>
      <c r="O169" s="16"/>
      <c r="P169" s="23">
        <f t="shared" si="12"/>
        <v>0</v>
      </c>
      <c r="Q169" s="36">
        <f t="shared" si="10"/>
        <v>0</v>
      </c>
      <c r="R169" s="36">
        <f t="shared" si="11"/>
        <v>0</v>
      </c>
    </row>
    <row r="170" spans="2:19" x14ac:dyDescent="0.25">
      <c r="B170" s="10">
        <v>41192</v>
      </c>
      <c r="C170" s="11" t="s">
        <v>30</v>
      </c>
      <c r="D170" s="11" t="s">
        <v>44</v>
      </c>
      <c r="E170" s="11">
        <v>20</v>
      </c>
      <c r="F170" s="11">
        <v>2</v>
      </c>
      <c r="G170" s="11" t="s">
        <v>27</v>
      </c>
      <c r="H170" s="23" t="s">
        <v>16</v>
      </c>
      <c r="J170" s="20"/>
      <c r="K170" s="20"/>
      <c r="L170" s="21"/>
      <c r="M170" s="15"/>
      <c r="N170" s="15"/>
      <c r="O170" s="16"/>
      <c r="P170" s="23">
        <f t="shared" si="12"/>
        <v>0</v>
      </c>
      <c r="Q170" s="36">
        <f t="shared" si="10"/>
        <v>0</v>
      </c>
      <c r="R170" s="36">
        <f t="shared" si="11"/>
        <v>0</v>
      </c>
    </row>
    <row r="171" spans="2:19" x14ac:dyDescent="0.25">
      <c r="B171" s="10">
        <v>41192</v>
      </c>
      <c r="C171" s="11" t="s">
        <v>30</v>
      </c>
      <c r="D171" s="11" t="s">
        <v>44</v>
      </c>
      <c r="E171" s="11">
        <v>20</v>
      </c>
      <c r="F171" s="11">
        <v>2</v>
      </c>
      <c r="G171" s="11" t="s">
        <v>29</v>
      </c>
      <c r="H171" s="23" t="s">
        <v>16</v>
      </c>
      <c r="I171" s="11"/>
      <c r="J171" s="20"/>
      <c r="K171" s="20"/>
      <c r="L171" s="20"/>
      <c r="M171" s="15"/>
      <c r="N171" s="15"/>
      <c r="O171" s="15"/>
      <c r="P171" s="23">
        <f t="shared" si="12"/>
        <v>0</v>
      </c>
      <c r="Q171" s="36">
        <f t="shared" si="10"/>
        <v>0</v>
      </c>
      <c r="R171" s="36">
        <f t="shared" si="11"/>
        <v>0</v>
      </c>
    </row>
    <row r="172" spans="2:19" x14ac:dyDescent="0.25">
      <c r="B172" s="10">
        <v>41192</v>
      </c>
      <c r="C172" s="11" t="s">
        <v>30</v>
      </c>
      <c r="D172" s="11" t="s">
        <v>44</v>
      </c>
      <c r="E172" s="11">
        <v>20</v>
      </c>
      <c r="F172" s="11">
        <v>2</v>
      </c>
      <c r="G172" s="11" t="s">
        <v>28</v>
      </c>
      <c r="H172" s="23" t="s">
        <v>16</v>
      </c>
      <c r="I172" s="11"/>
      <c r="J172" s="20"/>
      <c r="K172" s="20"/>
      <c r="L172" s="21"/>
      <c r="M172" s="15"/>
      <c r="N172" s="15"/>
      <c r="O172" s="16"/>
      <c r="P172" s="23">
        <f t="shared" si="12"/>
        <v>0</v>
      </c>
      <c r="Q172" s="36">
        <f t="shared" si="10"/>
        <v>0</v>
      </c>
      <c r="R172" s="36">
        <f t="shared" si="11"/>
        <v>0</v>
      </c>
    </row>
    <row r="173" spans="2:19" x14ac:dyDescent="0.25">
      <c r="B173" s="10">
        <v>41192</v>
      </c>
      <c r="C173" s="11" t="s">
        <v>30</v>
      </c>
      <c r="D173" s="11" t="s">
        <v>44</v>
      </c>
      <c r="E173" s="11">
        <v>20</v>
      </c>
      <c r="F173" s="11">
        <v>1</v>
      </c>
      <c r="G173" s="11" t="s">
        <v>27</v>
      </c>
      <c r="H173" s="23" t="s">
        <v>16</v>
      </c>
      <c r="I173" s="11"/>
      <c r="J173" s="20"/>
      <c r="K173" s="20"/>
      <c r="L173" s="21"/>
      <c r="M173" s="15"/>
      <c r="N173" s="15"/>
      <c r="O173" s="16"/>
      <c r="P173" s="23">
        <f t="shared" si="12"/>
        <v>0</v>
      </c>
      <c r="Q173" s="36">
        <f t="shared" si="10"/>
        <v>0</v>
      </c>
      <c r="R173" s="36">
        <f t="shared" si="11"/>
        <v>0</v>
      </c>
    </row>
    <row r="174" spans="2:19" x14ac:dyDescent="0.25">
      <c r="B174" s="10">
        <v>41192</v>
      </c>
      <c r="C174" s="11" t="s">
        <v>30</v>
      </c>
      <c r="D174" s="11" t="s">
        <v>44</v>
      </c>
      <c r="E174" s="11">
        <v>20</v>
      </c>
      <c r="F174" s="11">
        <v>1</v>
      </c>
      <c r="G174" s="11" t="s">
        <v>29</v>
      </c>
      <c r="H174" s="23" t="s">
        <v>16</v>
      </c>
      <c r="I174" s="11"/>
      <c r="J174" s="20"/>
      <c r="K174" s="20"/>
      <c r="L174" s="20"/>
      <c r="M174" s="15"/>
      <c r="N174" s="15"/>
      <c r="O174" s="15"/>
      <c r="P174" s="23">
        <f t="shared" si="12"/>
        <v>0</v>
      </c>
      <c r="Q174" s="36">
        <f t="shared" si="10"/>
        <v>0</v>
      </c>
      <c r="R174" s="36">
        <f t="shared" si="11"/>
        <v>0</v>
      </c>
    </row>
    <row r="175" spans="2:19" x14ac:dyDescent="0.25">
      <c r="B175" s="10">
        <v>41192</v>
      </c>
      <c r="C175" s="11" t="s">
        <v>30</v>
      </c>
      <c r="D175" s="11" t="s">
        <v>44</v>
      </c>
      <c r="E175" s="11">
        <v>20</v>
      </c>
      <c r="F175" s="11">
        <v>1</v>
      </c>
      <c r="G175" s="11" t="s">
        <v>28</v>
      </c>
      <c r="H175" s="23" t="s">
        <v>16</v>
      </c>
      <c r="I175" s="11"/>
      <c r="J175" s="20"/>
      <c r="K175" s="20"/>
      <c r="L175" s="21"/>
      <c r="M175" s="15"/>
      <c r="N175" s="15"/>
      <c r="O175" s="16"/>
      <c r="P175" s="23">
        <f t="shared" si="12"/>
        <v>0</v>
      </c>
      <c r="Q175" s="36">
        <f t="shared" si="10"/>
        <v>0</v>
      </c>
      <c r="R175" s="36">
        <f t="shared" si="11"/>
        <v>0</v>
      </c>
    </row>
    <row r="176" spans="2:19" x14ac:dyDescent="0.25">
      <c r="B176" s="10">
        <v>41192</v>
      </c>
      <c r="C176" s="11" t="s">
        <v>30</v>
      </c>
      <c r="D176" s="11" t="s">
        <v>44</v>
      </c>
      <c r="E176" s="11">
        <v>10</v>
      </c>
      <c r="F176" s="11">
        <v>3</v>
      </c>
      <c r="G176" s="11" t="s">
        <v>27</v>
      </c>
      <c r="H176" s="23" t="s">
        <v>16</v>
      </c>
      <c r="J176" s="20"/>
      <c r="K176" s="20"/>
      <c r="L176" s="21"/>
      <c r="M176" s="15"/>
      <c r="N176" s="15"/>
      <c r="O176" s="16"/>
      <c r="P176" s="23">
        <f t="shared" si="12"/>
        <v>0</v>
      </c>
      <c r="Q176" s="36">
        <f t="shared" si="10"/>
        <v>0</v>
      </c>
      <c r="R176" s="36">
        <f t="shared" si="11"/>
        <v>0</v>
      </c>
    </row>
    <row r="177" spans="1:18" x14ac:dyDescent="0.25">
      <c r="B177" s="10">
        <v>41192</v>
      </c>
      <c r="C177" s="11" t="s">
        <v>30</v>
      </c>
      <c r="D177" s="11" t="s">
        <v>44</v>
      </c>
      <c r="E177" s="11">
        <v>10</v>
      </c>
      <c r="F177" s="11">
        <v>3</v>
      </c>
      <c r="G177" s="11" t="s">
        <v>29</v>
      </c>
      <c r="H177" s="23" t="s">
        <v>16</v>
      </c>
      <c r="J177" s="20"/>
      <c r="K177" s="20"/>
      <c r="L177" s="21"/>
      <c r="M177" s="15"/>
      <c r="N177" s="15"/>
      <c r="O177" s="16"/>
      <c r="P177" s="23">
        <f t="shared" si="12"/>
        <v>0</v>
      </c>
      <c r="Q177" s="36">
        <f t="shared" si="10"/>
        <v>0</v>
      </c>
      <c r="R177" s="36">
        <f t="shared" si="11"/>
        <v>0</v>
      </c>
    </row>
    <row r="178" spans="1:18" x14ac:dyDescent="0.25">
      <c r="B178" s="10">
        <v>41192</v>
      </c>
      <c r="C178" s="11" t="s">
        <v>30</v>
      </c>
      <c r="D178" s="11" t="s">
        <v>44</v>
      </c>
      <c r="E178" s="11">
        <v>10</v>
      </c>
      <c r="F178" s="11">
        <v>3</v>
      </c>
      <c r="G178" s="11" t="s">
        <v>28</v>
      </c>
      <c r="H178" s="23" t="s">
        <v>16</v>
      </c>
      <c r="J178" s="20"/>
      <c r="K178" s="20"/>
      <c r="L178" s="21"/>
      <c r="M178" s="15"/>
      <c r="N178" s="15"/>
      <c r="O178" s="16"/>
      <c r="P178" s="23">
        <f t="shared" si="12"/>
        <v>0</v>
      </c>
      <c r="Q178" s="36">
        <f t="shared" si="10"/>
        <v>0</v>
      </c>
      <c r="R178" s="36">
        <f t="shared" si="11"/>
        <v>0</v>
      </c>
    </row>
    <row r="179" spans="1:18" x14ac:dyDescent="0.25">
      <c r="B179" s="10">
        <v>41192</v>
      </c>
      <c r="C179" s="11" t="s">
        <v>30</v>
      </c>
      <c r="D179" s="11" t="s">
        <v>44</v>
      </c>
      <c r="E179" s="11">
        <v>10</v>
      </c>
      <c r="F179" s="11">
        <v>2</v>
      </c>
      <c r="G179" s="11" t="s">
        <v>27</v>
      </c>
      <c r="H179" s="23" t="s">
        <v>16</v>
      </c>
      <c r="I179" s="11"/>
      <c r="J179" s="20"/>
      <c r="K179" s="20"/>
      <c r="L179" s="21"/>
      <c r="M179" s="15"/>
      <c r="N179" s="15"/>
      <c r="O179" s="16"/>
      <c r="P179" s="23">
        <f t="shared" si="12"/>
        <v>0</v>
      </c>
      <c r="Q179" s="36">
        <f t="shared" si="10"/>
        <v>0</v>
      </c>
      <c r="R179" s="36">
        <f t="shared" si="11"/>
        <v>0</v>
      </c>
    </row>
    <row r="180" spans="1:18" x14ac:dyDescent="0.25">
      <c r="B180" s="10">
        <v>41192</v>
      </c>
      <c r="C180" s="11" t="s">
        <v>30</v>
      </c>
      <c r="D180" s="11" t="s">
        <v>44</v>
      </c>
      <c r="E180" s="11">
        <v>10</v>
      </c>
      <c r="F180" s="11">
        <v>2</v>
      </c>
      <c r="G180" s="11" t="s">
        <v>29</v>
      </c>
      <c r="H180" s="23" t="s">
        <v>16</v>
      </c>
      <c r="I180" s="11"/>
      <c r="J180" s="20"/>
      <c r="K180" s="20"/>
      <c r="L180" s="21"/>
      <c r="M180" s="15"/>
      <c r="N180" s="15"/>
      <c r="O180" s="16"/>
      <c r="P180" s="23">
        <f t="shared" si="12"/>
        <v>0</v>
      </c>
      <c r="Q180" s="36">
        <f t="shared" si="10"/>
        <v>0</v>
      </c>
      <c r="R180" s="36">
        <f t="shared" si="11"/>
        <v>0</v>
      </c>
    </row>
    <row r="181" spans="1:18" x14ac:dyDescent="0.25">
      <c r="B181" s="10">
        <v>41192</v>
      </c>
      <c r="C181" s="11" t="s">
        <v>30</v>
      </c>
      <c r="D181" s="11" t="s">
        <v>44</v>
      </c>
      <c r="E181" s="11">
        <v>10</v>
      </c>
      <c r="F181" s="11">
        <v>2</v>
      </c>
      <c r="G181" s="11" t="s">
        <v>28</v>
      </c>
      <c r="H181" s="23" t="s">
        <v>16</v>
      </c>
      <c r="I181" s="11"/>
      <c r="J181" s="20"/>
      <c r="K181" s="20"/>
      <c r="L181" s="21"/>
      <c r="M181" s="15"/>
      <c r="N181" s="15"/>
      <c r="O181" s="16"/>
      <c r="P181" s="23">
        <f t="shared" si="12"/>
        <v>0</v>
      </c>
      <c r="Q181" s="36">
        <f t="shared" si="10"/>
        <v>0</v>
      </c>
      <c r="R181" s="36">
        <f t="shared" si="11"/>
        <v>0</v>
      </c>
    </row>
    <row r="182" spans="1:18" x14ac:dyDescent="0.25">
      <c r="B182" s="10">
        <v>41192</v>
      </c>
      <c r="C182" s="11" t="s">
        <v>30</v>
      </c>
      <c r="D182" s="11" t="s">
        <v>44</v>
      </c>
      <c r="E182" s="11">
        <v>10</v>
      </c>
      <c r="F182" s="11">
        <v>1</v>
      </c>
      <c r="G182" s="11" t="s">
        <v>27</v>
      </c>
      <c r="H182" s="23" t="s">
        <v>16</v>
      </c>
      <c r="I182" s="11"/>
      <c r="J182" s="20"/>
      <c r="K182" s="20"/>
      <c r="L182" s="21"/>
      <c r="M182" s="15"/>
      <c r="N182" s="15"/>
      <c r="O182" s="16"/>
      <c r="P182" s="23">
        <f t="shared" si="12"/>
        <v>0</v>
      </c>
      <c r="Q182" s="36">
        <f t="shared" si="10"/>
        <v>0</v>
      </c>
      <c r="R182" s="36">
        <f t="shared" si="11"/>
        <v>0</v>
      </c>
    </row>
    <row r="183" spans="1:18" x14ac:dyDescent="0.25">
      <c r="B183" s="10">
        <v>41192</v>
      </c>
      <c r="C183" s="11" t="s">
        <v>30</v>
      </c>
      <c r="D183" s="11" t="s">
        <v>44</v>
      </c>
      <c r="E183" s="11">
        <v>10</v>
      </c>
      <c r="F183" s="11">
        <v>1</v>
      </c>
      <c r="G183" s="11" t="s">
        <v>29</v>
      </c>
      <c r="H183" s="23" t="s">
        <v>16</v>
      </c>
      <c r="I183" s="11"/>
      <c r="J183" s="20"/>
      <c r="K183" s="20"/>
      <c r="L183" s="21"/>
      <c r="M183" s="15"/>
      <c r="N183" s="15"/>
      <c r="O183" s="16"/>
      <c r="P183" s="23">
        <f t="shared" si="12"/>
        <v>0</v>
      </c>
      <c r="Q183" s="36">
        <f t="shared" si="10"/>
        <v>0</v>
      </c>
      <c r="R183" s="36">
        <f t="shared" si="11"/>
        <v>0</v>
      </c>
    </row>
    <row r="184" spans="1:18" x14ac:dyDescent="0.25">
      <c r="B184" s="10">
        <v>41192</v>
      </c>
      <c r="C184" s="11" t="s">
        <v>30</v>
      </c>
      <c r="D184" s="11" t="s">
        <v>44</v>
      </c>
      <c r="E184" s="11">
        <v>10</v>
      </c>
      <c r="F184" s="11">
        <v>1</v>
      </c>
      <c r="G184" s="11" t="s">
        <v>28</v>
      </c>
      <c r="H184" s="23" t="s">
        <v>16</v>
      </c>
      <c r="I184" s="11"/>
      <c r="J184" s="20"/>
      <c r="K184" s="20"/>
      <c r="L184" s="21"/>
      <c r="M184" s="15"/>
      <c r="N184" s="15"/>
      <c r="O184" s="16"/>
      <c r="P184" s="23">
        <f t="shared" si="12"/>
        <v>0</v>
      </c>
      <c r="Q184" s="36">
        <f t="shared" si="10"/>
        <v>0</v>
      </c>
      <c r="R184" s="36">
        <f t="shared" si="11"/>
        <v>0</v>
      </c>
    </row>
    <row r="185" spans="1:18" x14ac:dyDescent="0.25">
      <c r="A185" s="44" t="s">
        <v>162</v>
      </c>
      <c r="B185" s="45">
        <v>41197</v>
      </c>
      <c r="C185" s="46" t="s">
        <v>30</v>
      </c>
      <c r="D185" s="46" t="s">
        <v>31</v>
      </c>
      <c r="E185" s="46" t="s">
        <v>32</v>
      </c>
      <c r="F185" s="46">
        <v>3</v>
      </c>
      <c r="G185" s="46" t="s">
        <v>27</v>
      </c>
      <c r="H185" s="46" t="s">
        <v>56</v>
      </c>
      <c r="I185" s="46" t="s">
        <v>60</v>
      </c>
      <c r="J185" s="46">
        <v>438</v>
      </c>
      <c r="K185" s="46">
        <v>328</v>
      </c>
      <c r="L185" s="47">
        <v>4.7879999999999997E-6</v>
      </c>
      <c r="M185" s="46">
        <v>12</v>
      </c>
      <c r="N185" s="46">
        <v>78</v>
      </c>
      <c r="O185" s="47">
        <v>-3.7629999999999998E-6</v>
      </c>
      <c r="P185" s="46">
        <f t="shared" si="12"/>
        <v>426</v>
      </c>
      <c r="Q185" s="48">
        <f t="shared" si="10"/>
        <v>4.7879999999999997E-3</v>
      </c>
      <c r="R185" s="48">
        <f t="shared" si="11"/>
        <v>-3.7629999999999999E-3</v>
      </c>
    </row>
    <row r="186" spans="1:18" x14ac:dyDescent="0.25">
      <c r="A186" s="44" t="s">
        <v>163</v>
      </c>
      <c r="B186" s="45">
        <v>41197</v>
      </c>
      <c r="C186" s="46" t="s">
        <v>30</v>
      </c>
      <c r="D186" s="46" t="s">
        <v>31</v>
      </c>
      <c r="E186" s="46" t="s">
        <v>32</v>
      </c>
      <c r="F186" s="46">
        <v>3</v>
      </c>
      <c r="G186" s="46" t="s">
        <v>29</v>
      </c>
      <c r="H186" s="46" t="s">
        <v>56</v>
      </c>
      <c r="I186" s="46" t="s">
        <v>61</v>
      </c>
      <c r="J186" s="46">
        <v>456</v>
      </c>
      <c r="K186" s="46">
        <v>372</v>
      </c>
      <c r="L186" s="47">
        <v>1.6020000000000001E-6</v>
      </c>
      <c r="M186" s="46">
        <v>10</v>
      </c>
      <c r="N186" s="46">
        <v>70</v>
      </c>
      <c r="O186" s="47">
        <v>-2.4719999999999998E-6</v>
      </c>
      <c r="P186" s="46">
        <f t="shared" si="12"/>
        <v>446</v>
      </c>
      <c r="Q186" s="48">
        <f t="shared" si="10"/>
        <v>1.6020000000000001E-3</v>
      </c>
      <c r="R186" s="48">
        <f t="shared" si="11"/>
        <v>-2.4719999999999998E-3</v>
      </c>
    </row>
    <row r="187" spans="1:18" x14ac:dyDescent="0.25">
      <c r="A187" s="44" t="s">
        <v>164</v>
      </c>
      <c r="B187" s="45">
        <v>41197</v>
      </c>
      <c r="C187" s="46" t="s">
        <v>30</v>
      </c>
      <c r="D187" s="46" t="s">
        <v>31</v>
      </c>
      <c r="E187" s="46" t="s">
        <v>32</v>
      </c>
      <c r="F187" s="46">
        <v>3</v>
      </c>
      <c r="G187" s="46" t="s">
        <v>28</v>
      </c>
      <c r="H187" s="46" t="s">
        <v>56</v>
      </c>
      <c r="I187" s="46" t="s">
        <v>62</v>
      </c>
      <c r="J187" s="46">
        <v>442</v>
      </c>
      <c r="K187" s="46">
        <v>388</v>
      </c>
      <c r="L187" s="47">
        <v>3.1380000000000002E-7</v>
      </c>
      <c r="M187" s="46">
        <v>0</v>
      </c>
      <c r="N187" s="46">
        <v>66</v>
      </c>
      <c r="O187" s="47">
        <v>-2.058E-6</v>
      </c>
      <c r="P187" s="46">
        <f t="shared" si="12"/>
        <v>442</v>
      </c>
      <c r="Q187" s="48">
        <f t="shared" si="10"/>
        <v>3.1380000000000004E-4</v>
      </c>
      <c r="R187" s="48">
        <f t="shared" si="11"/>
        <v>-2.0579999999999999E-3</v>
      </c>
    </row>
    <row r="188" spans="1:18" x14ac:dyDescent="0.25">
      <c r="A188" s="44" t="s">
        <v>165</v>
      </c>
      <c r="B188" s="45">
        <v>41197</v>
      </c>
      <c r="C188" s="46" t="s">
        <v>30</v>
      </c>
      <c r="D188" s="46" t="s">
        <v>31</v>
      </c>
      <c r="E188" s="46" t="s">
        <v>32</v>
      </c>
      <c r="F188" s="46">
        <v>2</v>
      </c>
      <c r="G188" s="46" t="s">
        <v>27</v>
      </c>
      <c r="H188" s="46" t="s">
        <v>56</v>
      </c>
      <c r="I188" s="46" t="s">
        <v>63</v>
      </c>
      <c r="J188" s="46">
        <v>472</v>
      </c>
      <c r="K188" s="46">
        <v>368</v>
      </c>
      <c r="L188" s="47">
        <v>1.9489999999999999E-6</v>
      </c>
      <c r="M188" s="46">
        <v>-6</v>
      </c>
      <c r="N188" s="46">
        <v>70</v>
      </c>
      <c r="O188" s="47">
        <v>-2.2840000000000001E-6</v>
      </c>
      <c r="P188" s="46">
        <f t="shared" si="12"/>
        <v>478</v>
      </c>
      <c r="Q188" s="48">
        <f t="shared" ref="Q188:Q251" si="13">L188*1000</f>
        <v>1.949E-3</v>
      </c>
      <c r="R188" s="48">
        <f t="shared" ref="R188:R251" si="14">O188*1000</f>
        <v>-2.284E-3</v>
      </c>
    </row>
    <row r="189" spans="1:18" x14ac:dyDescent="0.25">
      <c r="A189" s="44" t="s">
        <v>166</v>
      </c>
      <c r="B189" s="45">
        <v>41197</v>
      </c>
      <c r="C189" s="46" t="s">
        <v>30</v>
      </c>
      <c r="D189" s="46" t="s">
        <v>31</v>
      </c>
      <c r="E189" s="46" t="s">
        <v>32</v>
      </c>
      <c r="F189" s="46">
        <v>2</v>
      </c>
      <c r="G189" s="46" t="s">
        <v>29</v>
      </c>
      <c r="H189" s="46" t="s">
        <v>56</v>
      </c>
      <c r="I189" s="46" t="s">
        <v>64</v>
      </c>
      <c r="J189" s="46">
        <v>518</v>
      </c>
      <c r="K189" s="46">
        <v>418</v>
      </c>
      <c r="L189" s="47">
        <v>9.2630000000000003E-7</v>
      </c>
      <c r="M189" s="46">
        <v>-24</v>
      </c>
      <c r="N189" s="46">
        <v>60</v>
      </c>
      <c r="O189" s="47">
        <v>-2.4789999999999999E-6</v>
      </c>
      <c r="P189" s="46">
        <f t="shared" si="12"/>
        <v>542</v>
      </c>
      <c r="Q189" s="48">
        <f t="shared" si="13"/>
        <v>9.2630000000000002E-4</v>
      </c>
      <c r="R189" s="48">
        <f t="shared" si="14"/>
        <v>-2.4789999999999999E-3</v>
      </c>
    </row>
    <row r="190" spans="1:18" x14ac:dyDescent="0.25">
      <c r="A190" s="44" t="s">
        <v>167</v>
      </c>
      <c r="B190" s="45">
        <v>41197</v>
      </c>
      <c r="C190" s="46" t="s">
        <v>30</v>
      </c>
      <c r="D190" s="46" t="s">
        <v>31</v>
      </c>
      <c r="E190" s="46" t="s">
        <v>32</v>
      </c>
      <c r="F190" s="46">
        <v>2</v>
      </c>
      <c r="G190" s="46" t="s">
        <v>28</v>
      </c>
      <c r="H190" s="46" t="s">
        <v>56</v>
      </c>
      <c r="I190" s="46" t="s">
        <v>65</v>
      </c>
      <c r="J190" s="46">
        <v>470</v>
      </c>
      <c r="K190" s="46">
        <v>370</v>
      </c>
      <c r="L190" s="47">
        <v>1.4920000000000001E-6</v>
      </c>
      <c r="M190" s="46">
        <v>-14</v>
      </c>
      <c r="N190" s="46">
        <v>72</v>
      </c>
      <c r="O190" s="47">
        <v>-2.4049999999999998E-6</v>
      </c>
      <c r="P190" s="46">
        <f t="shared" si="12"/>
        <v>484</v>
      </c>
      <c r="Q190" s="48">
        <f t="shared" si="13"/>
        <v>1.4920000000000001E-3</v>
      </c>
      <c r="R190" s="48">
        <f t="shared" si="14"/>
        <v>-2.405E-3</v>
      </c>
    </row>
    <row r="191" spans="1:18" x14ac:dyDescent="0.25">
      <c r="A191" s="44" t="s">
        <v>168</v>
      </c>
      <c r="B191" s="45">
        <v>41197</v>
      </c>
      <c r="C191" s="46" t="s">
        <v>30</v>
      </c>
      <c r="D191" s="46" t="s">
        <v>31</v>
      </c>
      <c r="E191" s="46" t="s">
        <v>32</v>
      </c>
      <c r="F191" s="46">
        <v>1</v>
      </c>
      <c r="G191" s="46" t="s">
        <v>27</v>
      </c>
      <c r="H191" s="46" t="s">
        <v>56</v>
      </c>
      <c r="I191" s="46" t="s">
        <v>57</v>
      </c>
      <c r="J191" s="46">
        <v>465</v>
      </c>
      <c r="K191" s="46">
        <v>362</v>
      </c>
      <c r="L191" s="47">
        <v>1.813E-6</v>
      </c>
      <c r="M191" s="46">
        <v>0</v>
      </c>
      <c r="N191" s="46">
        <v>66</v>
      </c>
      <c r="O191" s="47">
        <v>-2.9299999999999999E-6</v>
      </c>
      <c r="P191" s="46">
        <f t="shared" si="12"/>
        <v>465</v>
      </c>
      <c r="Q191" s="48">
        <f t="shared" si="13"/>
        <v>1.8129999999999999E-3</v>
      </c>
      <c r="R191" s="48">
        <f t="shared" si="14"/>
        <v>-2.9299999999999999E-3</v>
      </c>
    </row>
    <row r="192" spans="1:18" x14ac:dyDescent="0.25">
      <c r="A192" s="44" t="s">
        <v>169</v>
      </c>
      <c r="B192" s="45">
        <v>41197</v>
      </c>
      <c r="C192" s="46" t="s">
        <v>30</v>
      </c>
      <c r="D192" s="46" t="s">
        <v>31</v>
      </c>
      <c r="E192" s="46" t="s">
        <v>32</v>
      </c>
      <c r="F192" s="46">
        <v>1</v>
      </c>
      <c r="G192" s="46" t="s">
        <v>29</v>
      </c>
      <c r="H192" s="46" t="s">
        <v>56</v>
      </c>
      <c r="I192" s="46" t="s">
        <v>58</v>
      </c>
      <c r="J192" s="46">
        <v>448</v>
      </c>
      <c r="K192" s="46">
        <v>348</v>
      </c>
      <c r="L192" s="47">
        <v>2.6359999999999998E-6</v>
      </c>
      <c r="M192" s="46">
        <v>-4</v>
      </c>
      <c r="N192" s="46">
        <v>74</v>
      </c>
      <c r="O192" s="47">
        <v>-2.4839999999999998E-6</v>
      </c>
      <c r="P192" s="46">
        <f t="shared" si="12"/>
        <v>452</v>
      </c>
      <c r="Q192" s="48">
        <f t="shared" si="13"/>
        <v>2.6359999999999999E-3</v>
      </c>
      <c r="R192" s="48">
        <f t="shared" si="14"/>
        <v>-2.4839999999999997E-3</v>
      </c>
    </row>
    <row r="193" spans="1:18" x14ac:dyDescent="0.25">
      <c r="A193" s="44" t="s">
        <v>170</v>
      </c>
      <c r="B193" s="45">
        <v>41197</v>
      </c>
      <c r="C193" s="46" t="s">
        <v>30</v>
      </c>
      <c r="D193" s="46" t="s">
        <v>31</v>
      </c>
      <c r="E193" s="46" t="s">
        <v>32</v>
      </c>
      <c r="F193" s="46">
        <v>1</v>
      </c>
      <c r="G193" s="46" t="s">
        <v>28</v>
      </c>
      <c r="H193" s="46" t="s">
        <v>56</v>
      </c>
      <c r="I193" s="46" t="s">
        <v>59</v>
      </c>
      <c r="J193" s="46">
        <v>482</v>
      </c>
      <c r="K193" s="46">
        <v>374</v>
      </c>
      <c r="L193" s="47">
        <v>2.3379999999999999E-6</v>
      </c>
      <c r="M193" s="46">
        <v>-14</v>
      </c>
      <c r="N193" s="46">
        <v>64</v>
      </c>
      <c r="O193" s="47">
        <v>-2.9859999999999999E-6</v>
      </c>
      <c r="P193" s="46">
        <f t="shared" si="12"/>
        <v>496</v>
      </c>
      <c r="Q193" s="48">
        <f t="shared" si="13"/>
        <v>2.3379999999999998E-3</v>
      </c>
      <c r="R193" s="48">
        <f t="shared" si="14"/>
        <v>-2.9859999999999999E-3</v>
      </c>
    </row>
    <row r="194" spans="1:18" x14ac:dyDescent="0.25">
      <c r="A194" t="s">
        <v>193</v>
      </c>
      <c r="B194" s="10">
        <v>41197</v>
      </c>
      <c r="C194" s="11" t="s">
        <v>30</v>
      </c>
      <c r="D194" s="11" t="s">
        <v>44</v>
      </c>
      <c r="E194" s="11">
        <v>30</v>
      </c>
      <c r="F194" s="11">
        <v>3</v>
      </c>
      <c r="G194" s="11" t="s">
        <v>27</v>
      </c>
      <c r="H194" s="11" t="s">
        <v>56</v>
      </c>
      <c r="I194" s="11" t="s">
        <v>66</v>
      </c>
      <c r="J194" s="20">
        <v>618</v>
      </c>
      <c r="K194" s="20">
        <v>482</v>
      </c>
      <c r="L194" s="21">
        <v>1.1319999999999999E-6</v>
      </c>
      <c r="M194" s="15">
        <v>-52</v>
      </c>
      <c r="N194" s="15">
        <v>48</v>
      </c>
      <c r="O194" s="16">
        <v>-9.1200000000000001E-7</v>
      </c>
      <c r="P194" s="23">
        <f t="shared" si="12"/>
        <v>670</v>
      </c>
      <c r="Q194" s="36">
        <f t="shared" si="13"/>
        <v>1.132E-3</v>
      </c>
      <c r="R194" s="36">
        <f t="shared" si="14"/>
        <v>-9.1200000000000005E-4</v>
      </c>
    </row>
    <row r="195" spans="1:18" x14ac:dyDescent="0.25">
      <c r="A195" t="s">
        <v>194</v>
      </c>
      <c r="B195" s="10">
        <v>41197</v>
      </c>
      <c r="C195" s="11" t="s">
        <v>30</v>
      </c>
      <c r="D195" s="11" t="s">
        <v>44</v>
      </c>
      <c r="E195" s="11">
        <v>30</v>
      </c>
      <c r="F195" s="11">
        <v>3</v>
      </c>
      <c r="G195" s="11" t="s">
        <v>29</v>
      </c>
      <c r="H195" s="11" t="s">
        <v>56</v>
      </c>
      <c r="I195" s="11" t="s">
        <v>67</v>
      </c>
      <c r="J195" s="20">
        <v>550</v>
      </c>
      <c r="K195" s="20">
        <v>386</v>
      </c>
      <c r="L195" s="21">
        <v>2.5129999999999999E-6</v>
      </c>
      <c r="M195" s="15">
        <v>-16</v>
      </c>
      <c r="N195" s="15">
        <v>64</v>
      </c>
      <c r="O195" s="16">
        <v>-1.175E-6</v>
      </c>
      <c r="P195" s="23">
        <f t="shared" si="12"/>
        <v>566</v>
      </c>
      <c r="Q195" s="36">
        <f t="shared" si="13"/>
        <v>2.513E-3</v>
      </c>
      <c r="R195" s="36">
        <f t="shared" si="14"/>
        <v>-1.175E-3</v>
      </c>
    </row>
    <row r="196" spans="1:18" x14ac:dyDescent="0.25">
      <c r="A196" t="s">
        <v>195</v>
      </c>
      <c r="B196" s="10">
        <v>41197</v>
      </c>
      <c r="C196" s="11" t="s">
        <v>30</v>
      </c>
      <c r="D196" s="11" t="s">
        <v>44</v>
      </c>
      <c r="E196" s="11">
        <v>30</v>
      </c>
      <c r="F196" s="11">
        <v>3</v>
      </c>
      <c r="G196" s="11" t="s">
        <v>28</v>
      </c>
      <c r="H196" s="11" t="s">
        <v>56</v>
      </c>
      <c r="I196" s="11" t="s">
        <v>68</v>
      </c>
      <c r="J196" s="20">
        <v>532</v>
      </c>
      <c r="K196" s="20">
        <v>366</v>
      </c>
      <c r="L196" s="21">
        <v>3.128E-6</v>
      </c>
      <c r="M196" s="15">
        <v>-14</v>
      </c>
      <c r="N196" s="15">
        <v>66</v>
      </c>
      <c r="O196" s="16">
        <v>-1.175E-6</v>
      </c>
      <c r="P196" s="23">
        <f t="shared" si="12"/>
        <v>546</v>
      </c>
      <c r="Q196" s="36">
        <f t="shared" si="13"/>
        <v>3.1280000000000001E-3</v>
      </c>
      <c r="R196" s="36">
        <f t="shared" si="14"/>
        <v>-1.175E-3</v>
      </c>
    </row>
    <row r="197" spans="1:18" x14ac:dyDescent="0.25">
      <c r="A197" t="s">
        <v>196</v>
      </c>
      <c r="B197" s="10">
        <v>41197</v>
      </c>
      <c r="C197" s="11" t="s">
        <v>30</v>
      </c>
      <c r="D197" s="11" t="s">
        <v>44</v>
      </c>
      <c r="E197" s="11">
        <v>30</v>
      </c>
      <c r="F197" s="11">
        <v>2</v>
      </c>
      <c r="G197" s="11" t="s">
        <v>27</v>
      </c>
      <c r="H197" s="11" t="s">
        <v>56</v>
      </c>
      <c r="I197" s="11" t="s">
        <v>69</v>
      </c>
      <c r="J197" s="20">
        <v>556</v>
      </c>
      <c r="K197" s="20">
        <v>386</v>
      </c>
      <c r="L197" s="21">
        <v>2.7269999999999999E-6</v>
      </c>
      <c r="M197" s="15">
        <v>-18</v>
      </c>
      <c r="N197" s="15">
        <v>64</v>
      </c>
      <c r="O197" s="16">
        <v>-1.0419999999999999E-6</v>
      </c>
      <c r="P197" s="23">
        <f t="shared" si="12"/>
        <v>574</v>
      </c>
      <c r="Q197" s="36">
        <f t="shared" si="13"/>
        <v>2.7269999999999998E-3</v>
      </c>
      <c r="R197" s="36">
        <f t="shared" si="14"/>
        <v>-1.042E-3</v>
      </c>
    </row>
    <row r="198" spans="1:18" x14ac:dyDescent="0.25">
      <c r="A198" t="s">
        <v>197</v>
      </c>
      <c r="B198" s="10">
        <v>41197</v>
      </c>
      <c r="C198" s="11" t="s">
        <v>30</v>
      </c>
      <c r="D198" s="11" t="s">
        <v>44</v>
      </c>
      <c r="E198" s="11">
        <v>30</v>
      </c>
      <c r="F198" s="11">
        <v>2</v>
      </c>
      <c r="G198" s="11" t="s">
        <v>29</v>
      </c>
      <c r="H198" s="11" t="s">
        <v>56</v>
      </c>
      <c r="I198" s="11" t="s">
        <v>70</v>
      </c>
      <c r="J198" s="20">
        <v>544</v>
      </c>
      <c r="K198" s="20">
        <v>372</v>
      </c>
      <c r="L198" s="21">
        <v>2.9409999999999999E-6</v>
      </c>
      <c r="M198" s="15">
        <v>-8</v>
      </c>
      <c r="N198" s="15">
        <v>68</v>
      </c>
      <c r="O198" s="16">
        <v>-1.114E-6</v>
      </c>
      <c r="P198" s="23">
        <f t="shared" si="12"/>
        <v>552</v>
      </c>
      <c r="Q198" s="36">
        <f t="shared" si="13"/>
        <v>2.941E-3</v>
      </c>
      <c r="R198" s="36">
        <f t="shared" si="14"/>
        <v>-1.114E-3</v>
      </c>
    </row>
    <row r="199" spans="1:18" x14ac:dyDescent="0.25">
      <c r="A199" t="s">
        <v>198</v>
      </c>
      <c r="B199" s="10">
        <v>41197</v>
      </c>
      <c r="C199" s="11" t="s">
        <v>30</v>
      </c>
      <c r="D199" s="11" t="s">
        <v>44</v>
      </c>
      <c r="E199" s="11">
        <v>30</v>
      </c>
      <c r="F199" s="11">
        <v>2</v>
      </c>
      <c r="G199" s="11" t="s">
        <v>28</v>
      </c>
      <c r="H199" s="11" t="s">
        <v>56</v>
      </c>
      <c r="I199" s="11" t="s">
        <v>71</v>
      </c>
      <c r="J199" s="20">
        <v>572</v>
      </c>
      <c r="K199" s="20">
        <v>402</v>
      </c>
      <c r="L199" s="21">
        <v>2.6359999999999998E-6</v>
      </c>
      <c r="M199" s="15">
        <v>-18</v>
      </c>
      <c r="N199" s="15">
        <v>60</v>
      </c>
      <c r="O199" s="16">
        <v>-1.0359999999999999E-6</v>
      </c>
      <c r="P199" s="23">
        <f t="shared" si="12"/>
        <v>590</v>
      </c>
      <c r="Q199" s="36">
        <f t="shared" si="13"/>
        <v>2.6359999999999999E-3</v>
      </c>
      <c r="R199" s="36">
        <f t="shared" si="14"/>
        <v>-1.0359999999999998E-3</v>
      </c>
    </row>
    <row r="200" spans="1:18" x14ac:dyDescent="0.25">
      <c r="A200" t="s">
        <v>199</v>
      </c>
      <c r="B200" s="10">
        <v>41197</v>
      </c>
      <c r="C200" s="11" t="s">
        <v>30</v>
      </c>
      <c r="D200" s="11" t="s">
        <v>44</v>
      </c>
      <c r="E200" s="11">
        <v>30</v>
      </c>
      <c r="F200" s="11">
        <v>1</v>
      </c>
      <c r="G200" s="11" t="s">
        <v>27</v>
      </c>
      <c r="H200" s="11" t="s">
        <v>56</v>
      </c>
      <c r="I200" s="11" t="s">
        <v>72</v>
      </c>
      <c r="J200" s="20">
        <v>604</v>
      </c>
      <c r="K200" s="20">
        <v>448</v>
      </c>
      <c r="L200" s="21">
        <v>1.3090000000000001E-6</v>
      </c>
      <c r="M200" s="15">
        <v>-36</v>
      </c>
      <c r="N200" s="15">
        <v>52</v>
      </c>
      <c r="O200" s="16">
        <v>-1.091E-6</v>
      </c>
      <c r="P200" s="23">
        <f t="shared" si="12"/>
        <v>640</v>
      </c>
      <c r="Q200" s="36">
        <f t="shared" si="13"/>
        <v>1.3090000000000001E-3</v>
      </c>
      <c r="R200" s="36">
        <f t="shared" si="14"/>
        <v>-1.091E-3</v>
      </c>
    </row>
    <row r="201" spans="1:18" x14ac:dyDescent="0.25">
      <c r="A201" t="s">
        <v>200</v>
      </c>
      <c r="B201" s="10">
        <v>41197</v>
      </c>
      <c r="C201" s="11" t="s">
        <v>30</v>
      </c>
      <c r="D201" s="11" t="s">
        <v>44</v>
      </c>
      <c r="E201" s="11">
        <v>30</v>
      </c>
      <c r="F201" s="11">
        <v>1</v>
      </c>
      <c r="G201" s="11" t="s">
        <v>29</v>
      </c>
      <c r="H201" s="11" t="s">
        <v>56</v>
      </c>
      <c r="I201" s="11" t="s">
        <v>73</v>
      </c>
      <c r="J201" s="20">
        <v>538</v>
      </c>
      <c r="K201" s="20">
        <v>374</v>
      </c>
      <c r="L201" s="21">
        <v>3.1530000000000001E-6</v>
      </c>
      <c r="M201" s="15">
        <v>-14</v>
      </c>
      <c r="N201" s="15">
        <v>64</v>
      </c>
      <c r="O201" s="16">
        <v>-1.1459999999999999E-6</v>
      </c>
      <c r="P201" s="23">
        <f t="shared" si="12"/>
        <v>552</v>
      </c>
      <c r="Q201" s="36">
        <f t="shared" si="13"/>
        <v>3.153E-3</v>
      </c>
      <c r="R201" s="36">
        <f t="shared" si="14"/>
        <v>-1.1459999999999999E-3</v>
      </c>
    </row>
    <row r="202" spans="1:18" x14ac:dyDescent="0.25">
      <c r="A202" t="s">
        <v>201</v>
      </c>
      <c r="B202" s="10">
        <v>41197</v>
      </c>
      <c r="C202" s="11" t="s">
        <v>30</v>
      </c>
      <c r="D202" s="11" t="s">
        <v>44</v>
      </c>
      <c r="E202" s="11">
        <v>30</v>
      </c>
      <c r="F202" s="11">
        <v>1</v>
      </c>
      <c r="G202" s="11" t="s">
        <v>28</v>
      </c>
      <c r="H202" s="11" t="s">
        <v>56</v>
      </c>
      <c r="I202" s="11" t="s">
        <v>74</v>
      </c>
      <c r="J202" s="20">
        <v>558</v>
      </c>
      <c r="K202" s="20">
        <v>392</v>
      </c>
      <c r="L202" s="21">
        <v>2.3870000000000002E-6</v>
      </c>
      <c r="M202" s="15">
        <v>-24</v>
      </c>
      <c r="N202" s="15">
        <v>62</v>
      </c>
      <c r="O202" s="16">
        <v>-1.0869999999999999E-6</v>
      </c>
      <c r="P202" s="23">
        <f t="shared" si="12"/>
        <v>582</v>
      </c>
      <c r="Q202" s="36">
        <f t="shared" si="13"/>
        <v>2.3870000000000002E-3</v>
      </c>
      <c r="R202" s="36">
        <f t="shared" si="14"/>
        <v>-1.0869999999999999E-3</v>
      </c>
    </row>
    <row r="203" spans="1:18" x14ac:dyDescent="0.25">
      <c r="A203" t="s">
        <v>250</v>
      </c>
      <c r="B203" s="29">
        <v>41211</v>
      </c>
      <c r="C203" s="30" t="s">
        <v>30</v>
      </c>
      <c r="D203" s="30" t="s">
        <v>31</v>
      </c>
      <c r="E203" s="30" t="s">
        <v>32</v>
      </c>
      <c r="F203" s="30">
        <v>2</v>
      </c>
      <c r="G203" s="30" t="s">
        <v>27</v>
      </c>
      <c r="H203" s="30" t="s">
        <v>56</v>
      </c>
      <c r="I203" s="30" t="s">
        <v>249</v>
      </c>
      <c r="J203" s="31">
        <v>363</v>
      </c>
      <c r="K203" s="31">
        <v>260</v>
      </c>
      <c r="L203" s="32">
        <v>9.4220000000000006E-6</v>
      </c>
      <c r="M203" s="33">
        <v>46</v>
      </c>
      <c r="N203" s="33">
        <v>116</v>
      </c>
      <c r="O203" s="34">
        <v>-4.4530000000000004E-6</v>
      </c>
      <c r="P203" s="30">
        <f t="shared" ref="P203:P209" si="15">(J203-M203)</f>
        <v>317</v>
      </c>
      <c r="Q203" s="36">
        <f t="shared" si="13"/>
        <v>9.4219999999999998E-3</v>
      </c>
      <c r="R203" s="36">
        <f t="shared" si="14"/>
        <v>-4.4530000000000004E-3</v>
      </c>
    </row>
    <row r="204" spans="1:18" x14ac:dyDescent="0.25">
      <c r="A204" t="s">
        <v>251</v>
      </c>
      <c r="B204" s="29">
        <v>41211</v>
      </c>
      <c r="C204" s="30" t="s">
        <v>30</v>
      </c>
      <c r="D204" s="30" t="s">
        <v>31</v>
      </c>
      <c r="E204" s="30" t="s">
        <v>32</v>
      </c>
      <c r="F204" s="30">
        <v>2</v>
      </c>
      <c r="G204" s="30" t="s">
        <v>29</v>
      </c>
      <c r="H204" s="30" t="s">
        <v>56</v>
      </c>
      <c r="I204" s="30" t="s">
        <v>239</v>
      </c>
      <c r="J204" s="31">
        <v>374</v>
      </c>
      <c r="K204" s="31">
        <v>268</v>
      </c>
      <c r="L204" s="32">
        <v>9.285E-6</v>
      </c>
      <c r="M204" s="33">
        <v>48</v>
      </c>
      <c r="N204" s="33">
        <v>120</v>
      </c>
      <c r="O204" s="34">
        <v>-4.8790000000000002E-6</v>
      </c>
      <c r="P204" s="30">
        <f t="shared" si="15"/>
        <v>326</v>
      </c>
      <c r="Q204" s="36">
        <f t="shared" si="13"/>
        <v>9.2849999999999999E-3</v>
      </c>
      <c r="R204" s="36">
        <f t="shared" si="14"/>
        <v>-4.8790000000000005E-3</v>
      </c>
    </row>
    <row r="205" spans="1:18" x14ac:dyDescent="0.25">
      <c r="A205" t="s">
        <v>252</v>
      </c>
      <c r="B205" s="29">
        <v>41211</v>
      </c>
      <c r="C205" s="30" t="s">
        <v>30</v>
      </c>
      <c r="D205" s="30" t="s">
        <v>31</v>
      </c>
      <c r="E205" s="30" t="s">
        <v>32</v>
      </c>
      <c r="F205" s="30">
        <v>2</v>
      </c>
      <c r="G205" s="30" t="s">
        <v>28</v>
      </c>
      <c r="H205" s="30" t="s">
        <v>56</v>
      </c>
      <c r="I205" s="30" t="s">
        <v>240</v>
      </c>
      <c r="J205" s="31">
        <v>378</v>
      </c>
      <c r="K205" s="31">
        <v>274</v>
      </c>
      <c r="L205" s="32">
        <v>8.8449999999999992E-6</v>
      </c>
      <c r="M205" s="33">
        <v>52</v>
      </c>
      <c r="N205" s="33">
        <v>126</v>
      </c>
      <c r="O205" s="34">
        <v>-5.8590000000000001E-6</v>
      </c>
      <c r="P205" s="30">
        <f t="shared" si="15"/>
        <v>326</v>
      </c>
      <c r="Q205" s="36">
        <f t="shared" si="13"/>
        <v>8.8449999999999987E-3</v>
      </c>
      <c r="R205" s="36">
        <f t="shared" si="14"/>
        <v>-5.8590000000000005E-3</v>
      </c>
    </row>
    <row r="206" spans="1:18" x14ac:dyDescent="0.25">
      <c r="A206" t="s">
        <v>253</v>
      </c>
      <c r="B206" s="29">
        <v>41211</v>
      </c>
      <c r="C206" s="30" t="s">
        <v>30</v>
      </c>
      <c r="D206" s="30" t="s">
        <v>31</v>
      </c>
      <c r="E206" s="30" t="s">
        <v>32</v>
      </c>
      <c r="F206" s="30">
        <v>2</v>
      </c>
      <c r="G206" s="30" t="s">
        <v>241</v>
      </c>
      <c r="H206" s="30" t="s">
        <v>56</v>
      </c>
      <c r="I206" s="30" t="s">
        <v>242</v>
      </c>
      <c r="J206" s="31">
        <v>356</v>
      </c>
      <c r="K206" s="31">
        <v>250</v>
      </c>
      <c r="L206" s="32">
        <v>1.0910000000000001E-5</v>
      </c>
      <c r="M206" s="33">
        <v>62</v>
      </c>
      <c r="N206" s="33">
        <v>134</v>
      </c>
      <c r="O206" s="34">
        <v>-5.6439999999999997E-6</v>
      </c>
      <c r="P206" s="30">
        <f t="shared" si="15"/>
        <v>294</v>
      </c>
      <c r="Q206" s="36">
        <f t="shared" si="13"/>
        <v>1.0910000000000001E-2</v>
      </c>
      <c r="R206" s="36">
        <f t="shared" si="14"/>
        <v>-5.6439999999999997E-3</v>
      </c>
    </row>
    <row r="207" spans="1:18" x14ac:dyDescent="0.25">
      <c r="A207" t="s">
        <v>254</v>
      </c>
      <c r="B207" s="29">
        <v>41211</v>
      </c>
      <c r="C207" s="30" t="s">
        <v>30</v>
      </c>
      <c r="D207" s="30" t="s">
        <v>31</v>
      </c>
      <c r="E207" s="30" t="s">
        <v>32</v>
      </c>
      <c r="F207" s="30">
        <v>2</v>
      </c>
      <c r="G207" s="30" t="s">
        <v>243</v>
      </c>
      <c r="H207" s="30" t="s">
        <v>56</v>
      </c>
      <c r="I207" s="30" t="s">
        <v>244</v>
      </c>
      <c r="J207" s="31">
        <v>348</v>
      </c>
      <c r="K207" s="31">
        <v>242</v>
      </c>
      <c r="L207" s="32">
        <v>1.058E-5</v>
      </c>
      <c r="M207" s="33">
        <v>64</v>
      </c>
      <c r="N207" s="33">
        <v>136</v>
      </c>
      <c r="O207" s="34">
        <v>-5.4430000000000002E-6</v>
      </c>
      <c r="P207" s="30">
        <f t="shared" si="15"/>
        <v>284</v>
      </c>
      <c r="Q207" s="36">
        <f t="shared" si="13"/>
        <v>1.0580000000000001E-2</v>
      </c>
      <c r="R207" s="36">
        <f t="shared" si="14"/>
        <v>-5.4429999999999999E-3</v>
      </c>
    </row>
    <row r="208" spans="1:18" x14ac:dyDescent="0.25">
      <c r="A208" t="s">
        <v>255</v>
      </c>
      <c r="B208" s="29">
        <v>41211</v>
      </c>
      <c r="C208" s="30" t="s">
        <v>30</v>
      </c>
      <c r="D208" s="30" t="s">
        <v>31</v>
      </c>
      <c r="E208" s="30" t="s">
        <v>32</v>
      </c>
      <c r="F208" s="30">
        <v>2</v>
      </c>
      <c r="G208" s="30" t="s">
        <v>245</v>
      </c>
      <c r="H208" s="30" t="s">
        <v>56</v>
      </c>
      <c r="I208" s="30" t="s">
        <v>246</v>
      </c>
      <c r="J208" s="31">
        <v>348</v>
      </c>
      <c r="K208" s="31">
        <v>242</v>
      </c>
      <c r="L208" s="32">
        <v>1.065E-5</v>
      </c>
      <c r="M208" s="33">
        <v>64</v>
      </c>
      <c r="N208" s="33">
        <v>134</v>
      </c>
      <c r="O208" s="34">
        <v>-5.4360000000000001E-6</v>
      </c>
      <c r="P208" s="30">
        <f t="shared" si="15"/>
        <v>284</v>
      </c>
      <c r="Q208" s="36">
        <f t="shared" si="13"/>
        <v>1.065E-2</v>
      </c>
      <c r="R208" s="36">
        <f t="shared" si="14"/>
        <v>-5.4359999999999999E-3</v>
      </c>
    </row>
    <row r="209" spans="1:18" x14ac:dyDescent="0.25">
      <c r="A209" t="s">
        <v>256</v>
      </c>
      <c r="B209" s="29">
        <v>41211</v>
      </c>
      <c r="C209" s="30" t="s">
        <v>30</v>
      </c>
      <c r="D209" s="30" t="s">
        <v>31</v>
      </c>
      <c r="E209" s="30" t="s">
        <v>32</v>
      </c>
      <c r="F209" s="30">
        <v>2</v>
      </c>
      <c r="G209" s="30" t="s">
        <v>247</v>
      </c>
      <c r="H209" s="30" t="s">
        <v>56</v>
      </c>
      <c r="I209" s="30" t="s">
        <v>248</v>
      </c>
      <c r="J209" s="31">
        <v>374</v>
      </c>
      <c r="K209" s="31">
        <v>272</v>
      </c>
      <c r="L209" s="32">
        <v>7.4730000000000003E-6</v>
      </c>
      <c r="M209" s="33">
        <v>44</v>
      </c>
      <c r="N209" s="33">
        <v>122</v>
      </c>
      <c r="O209" s="34">
        <v>-5.1440000000000002E-6</v>
      </c>
      <c r="P209" s="30">
        <f t="shared" si="15"/>
        <v>330</v>
      </c>
      <c r="Q209" s="36">
        <f t="shared" si="13"/>
        <v>7.4730000000000005E-3</v>
      </c>
      <c r="R209" s="36">
        <f t="shared" si="14"/>
        <v>-5.1440000000000001E-3</v>
      </c>
    </row>
    <row r="210" spans="1:18" x14ac:dyDescent="0.25">
      <c r="A210" t="s">
        <v>162</v>
      </c>
      <c r="B210" s="10">
        <v>41199</v>
      </c>
      <c r="C210" s="11" t="s">
        <v>30</v>
      </c>
      <c r="D210" s="11" t="s">
        <v>31</v>
      </c>
      <c r="E210" s="11" t="s">
        <v>32</v>
      </c>
      <c r="F210" s="11">
        <v>3</v>
      </c>
      <c r="G210" s="11" t="s">
        <v>27</v>
      </c>
      <c r="H210" s="11" t="s">
        <v>75</v>
      </c>
      <c r="I210" s="11" t="s">
        <v>76</v>
      </c>
      <c r="J210" s="20">
        <v>-144</v>
      </c>
      <c r="K210" s="20">
        <v>-204</v>
      </c>
      <c r="L210" s="21">
        <v>1.7920000000000001E-5</v>
      </c>
      <c r="M210" s="26">
        <v>-220</v>
      </c>
      <c r="N210" s="26">
        <v>-160</v>
      </c>
      <c r="O210" s="27">
        <v>-1.8859999999999999E-5</v>
      </c>
      <c r="P210" s="23">
        <f>(J210-M210)</f>
        <v>76</v>
      </c>
      <c r="Q210" s="36">
        <f t="shared" si="13"/>
        <v>1.7920000000000002E-2</v>
      </c>
      <c r="R210" s="36">
        <f t="shared" si="14"/>
        <v>-1.8859999999999998E-2</v>
      </c>
    </row>
    <row r="211" spans="1:18" x14ac:dyDescent="0.25">
      <c r="A211" t="s">
        <v>163</v>
      </c>
      <c r="B211" s="10">
        <v>41199</v>
      </c>
      <c r="C211" s="11" t="s">
        <v>30</v>
      </c>
      <c r="D211" s="11" t="s">
        <v>31</v>
      </c>
      <c r="E211" s="11" t="s">
        <v>32</v>
      </c>
      <c r="F211" s="11">
        <v>3</v>
      </c>
      <c r="G211" s="11" t="s">
        <v>29</v>
      </c>
      <c r="H211" s="11" t="s">
        <v>75</v>
      </c>
      <c r="I211" s="11" t="s">
        <v>77</v>
      </c>
      <c r="J211" s="20">
        <v>-140</v>
      </c>
      <c r="K211" s="20">
        <v>-202</v>
      </c>
      <c r="L211" s="21">
        <v>1.5379999999999998E-5</v>
      </c>
      <c r="M211" s="26">
        <v>-224</v>
      </c>
      <c r="N211" s="26">
        <v>-160</v>
      </c>
      <c r="O211" s="27">
        <v>-1.6180000000000001E-5</v>
      </c>
      <c r="P211" s="23">
        <f t="shared" ref="P211:P227" si="16">(J211-M211)</f>
        <v>84</v>
      </c>
      <c r="Q211" s="36">
        <f t="shared" si="13"/>
        <v>1.5379999999999998E-2</v>
      </c>
      <c r="R211" s="36">
        <f t="shared" si="14"/>
        <v>-1.618E-2</v>
      </c>
    </row>
    <row r="212" spans="1:18" x14ac:dyDescent="0.25">
      <c r="A212" t="s">
        <v>164</v>
      </c>
      <c r="B212" s="10">
        <v>41199</v>
      </c>
      <c r="C212" s="11" t="s">
        <v>30</v>
      </c>
      <c r="D212" s="11" t="s">
        <v>31</v>
      </c>
      <c r="E212" s="11" t="s">
        <v>32</v>
      </c>
      <c r="F212" s="11">
        <v>3</v>
      </c>
      <c r="G212" s="11" t="s">
        <v>28</v>
      </c>
      <c r="H212" s="11" t="s">
        <v>75</v>
      </c>
      <c r="I212" s="11" t="s">
        <v>83</v>
      </c>
      <c r="J212" s="20">
        <v>-140</v>
      </c>
      <c r="K212" s="20">
        <v>-202</v>
      </c>
      <c r="L212" s="21">
        <v>1.6880000000000001E-5</v>
      </c>
      <c r="M212" s="26">
        <v>-224</v>
      </c>
      <c r="N212" s="26">
        <v>-160</v>
      </c>
      <c r="O212" s="27">
        <v>-1.7940000000000001E-5</v>
      </c>
      <c r="P212" s="23">
        <f t="shared" si="16"/>
        <v>84</v>
      </c>
      <c r="Q212" s="36">
        <f t="shared" si="13"/>
        <v>1.6880000000000003E-2</v>
      </c>
      <c r="R212" s="36">
        <f t="shared" si="14"/>
        <v>-1.7940000000000001E-2</v>
      </c>
    </row>
    <row r="213" spans="1:18" x14ac:dyDescent="0.25">
      <c r="A213" t="s">
        <v>165</v>
      </c>
      <c r="B213" s="10">
        <v>41199</v>
      </c>
      <c r="C213" s="11" t="s">
        <v>30</v>
      </c>
      <c r="D213" s="11" t="s">
        <v>31</v>
      </c>
      <c r="E213" s="11" t="s">
        <v>32</v>
      </c>
      <c r="F213" s="11">
        <v>2</v>
      </c>
      <c r="G213" s="11" t="s">
        <v>27</v>
      </c>
      <c r="H213" s="11" t="s">
        <v>75</v>
      </c>
      <c r="I213" s="11" t="s">
        <v>81</v>
      </c>
      <c r="J213" s="20">
        <v>-142</v>
      </c>
      <c r="K213" s="20">
        <v>-202</v>
      </c>
      <c r="L213" s="21">
        <v>1.4399999999999999E-5</v>
      </c>
      <c r="M213" s="26">
        <v>-222</v>
      </c>
      <c r="N213" s="26">
        <v>-160</v>
      </c>
      <c r="O213" s="27">
        <v>-1.522E-5</v>
      </c>
      <c r="P213" s="23">
        <f t="shared" si="16"/>
        <v>80</v>
      </c>
      <c r="Q213" s="36">
        <f t="shared" si="13"/>
        <v>1.44E-2</v>
      </c>
      <c r="R213" s="36">
        <f t="shared" si="14"/>
        <v>-1.5219999999999999E-2</v>
      </c>
    </row>
    <row r="214" spans="1:18" x14ac:dyDescent="0.25">
      <c r="A214" t="s">
        <v>166</v>
      </c>
      <c r="B214" s="10">
        <v>41199</v>
      </c>
      <c r="C214" s="11" t="s">
        <v>30</v>
      </c>
      <c r="D214" s="11" t="s">
        <v>31</v>
      </c>
      <c r="E214" s="11" t="s">
        <v>32</v>
      </c>
      <c r="F214" s="11">
        <v>2</v>
      </c>
      <c r="G214" s="11" t="s">
        <v>29</v>
      </c>
      <c r="H214" s="11" t="s">
        <v>75</v>
      </c>
      <c r="I214" s="11" t="s">
        <v>82</v>
      </c>
      <c r="J214" s="20">
        <v>-142</v>
      </c>
      <c r="K214" s="20">
        <v>-202</v>
      </c>
      <c r="L214" s="21">
        <v>1.6010000000000001E-5</v>
      </c>
      <c r="M214" s="26">
        <v>-222</v>
      </c>
      <c r="N214" s="26">
        <v>-160</v>
      </c>
      <c r="O214" s="27">
        <v>-1.6969999999999998E-5</v>
      </c>
      <c r="P214" s="23">
        <f t="shared" si="16"/>
        <v>80</v>
      </c>
      <c r="Q214" s="36">
        <f t="shared" si="13"/>
        <v>1.601E-2</v>
      </c>
      <c r="R214" s="36">
        <f t="shared" si="14"/>
        <v>-1.6969999999999999E-2</v>
      </c>
    </row>
    <row r="215" spans="1:18" x14ac:dyDescent="0.25">
      <c r="A215" t="s">
        <v>167</v>
      </c>
      <c r="B215" s="10">
        <v>41199</v>
      </c>
      <c r="C215" s="11" t="s">
        <v>30</v>
      </c>
      <c r="D215" s="11" t="s">
        <v>31</v>
      </c>
      <c r="E215" s="11" t="s">
        <v>32</v>
      </c>
      <c r="F215" s="11">
        <v>2</v>
      </c>
      <c r="G215" s="11" t="s">
        <v>28</v>
      </c>
      <c r="H215" s="11" t="s">
        <v>75</v>
      </c>
      <c r="I215" s="11" t="s">
        <v>93</v>
      </c>
      <c r="J215" s="20">
        <v>-140</v>
      </c>
      <c r="K215" s="20">
        <v>-202</v>
      </c>
      <c r="L215" s="21">
        <v>1.6209999999999999E-5</v>
      </c>
      <c r="M215" s="26">
        <v>-222</v>
      </c>
      <c r="N215" s="26">
        <v>-160</v>
      </c>
      <c r="O215" s="27">
        <v>-1.713E-5</v>
      </c>
      <c r="P215" s="23">
        <f t="shared" si="16"/>
        <v>82</v>
      </c>
      <c r="Q215" s="36">
        <f t="shared" si="13"/>
        <v>1.6209999999999999E-2</v>
      </c>
      <c r="R215" s="36">
        <f t="shared" si="14"/>
        <v>-1.7129999999999999E-2</v>
      </c>
    </row>
    <row r="216" spans="1:18" x14ac:dyDescent="0.25">
      <c r="A216" t="s">
        <v>168</v>
      </c>
      <c r="B216" s="10">
        <v>41199</v>
      </c>
      <c r="C216" s="11" t="s">
        <v>30</v>
      </c>
      <c r="D216" s="11" t="s">
        <v>31</v>
      </c>
      <c r="E216" s="11" t="s">
        <v>32</v>
      </c>
      <c r="F216" s="11">
        <v>1</v>
      </c>
      <c r="G216" s="11" t="s">
        <v>27</v>
      </c>
      <c r="H216" s="11" t="s">
        <v>75</v>
      </c>
      <c r="I216" s="11" t="s">
        <v>78</v>
      </c>
      <c r="J216" s="20">
        <v>-144</v>
      </c>
      <c r="K216" s="20">
        <v>-204</v>
      </c>
      <c r="L216" s="21">
        <v>1.7989999999999999E-5</v>
      </c>
      <c r="M216" s="26">
        <v>-220</v>
      </c>
      <c r="N216" s="26">
        <v>-160</v>
      </c>
      <c r="O216" s="27">
        <v>-1.819E-5</v>
      </c>
      <c r="P216" s="23">
        <f t="shared" si="16"/>
        <v>76</v>
      </c>
      <c r="Q216" s="36">
        <f t="shared" si="13"/>
        <v>1.7989999999999999E-2</v>
      </c>
      <c r="R216" s="36">
        <f t="shared" si="14"/>
        <v>-1.8190000000000001E-2</v>
      </c>
    </row>
    <row r="217" spans="1:18" x14ac:dyDescent="0.25">
      <c r="A217" t="s">
        <v>169</v>
      </c>
      <c r="B217" s="10">
        <v>41199</v>
      </c>
      <c r="C217" s="11" t="s">
        <v>30</v>
      </c>
      <c r="D217" s="11" t="s">
        <v>31</v>
      </c>
      <c r="E217" s="11" t="s">
        <v>32</v>
      </c>
      <c r="F217" s="11">
        <v>1</v>
      </c>
      <c r="G217" s="11" t="s">
        <v>29</v>
      </c>
      <c r="H217" s="11" t="s">
        <v>75</v>
      </c>
      <c r="I217" s="11" t="s">
        <v>79</v>
      </c>
      <c r="J217" s="20">
        <v>-144</v>
      </c>
      <c r="K217" s="20">
        <v>-204</v>
      </c>
      <c r="L217" s="21">
        <v>2.0060000000000001E-5</v>
      </c>
      <c r="M217" s="26">
        <v>-218</v>
      </c>
      <c r="N217" s="26">
        <v>-158</v>
      </c>
      <c r="O217" s="27">
        <v>-2.0440000000000001E-5</v>
      </c>
      <c r="P217" s="23">
        <f t="shared" si="16"/>
        <v>74</v>
      </c>
      <c r="Q217" s="36">
        <f t="shared" si="13"/>
        <v>2.0060000000000001E-2</v>
      </c>
      <c r="R217" s="36">
        <f t="shared" si="14"/>
        <v>-2.044E-2</v>
      </c>
    </row>
    <row r="218" spans="1:18" x14ac:dyDescent="0.25">
      <c r="A218" t="s">
        <v>170</v>
      </c>
      <c r="B218" s="10">
        <v>41199</v>
      </c>
      <c r="C218" s="11" t="s">
        <v>30</v>
      </c>
      <c r="D218" s="11" t="s">
        <v>31</v>
      </c>
      <c r="E218" s="11" t="s">
        <v>32</v>
      </c>
      <c r="F218" s="11">
        <v>1</v>
      </c>
      <c r="G218" s="11" t="s">
        <v>28</v>
      </c>
      <c r="H218" s="11" t="s">
        <v>75</v>
      </c>
      <c r="I218" s="11" t="s">
        <v>80</v>
      </c>
      <c r="J218" s="20">
        <v>-144</v>
      </c>
      <c r="K218" s="20">
        <v>-204</v>
      </c>
      <c r="L218" s="21">
        <v>2.054E-5</v>
      </c>
      <c r="M218" s="26">
        <v>-218</v>
      </c>
      <c r="N218" s="26">
        <v>-158</v>
      </c>
      <c r="O218" s="27">
        <v>-2.0869999999999998E-5</v>
      </c>
      <c r="P218" s="23">
        <f t="shared" si="16"/>
        <v>74</v>
      </c>
      <c r="Q218" s="36">
        <f t="shared" si="13"/>
        <v>2.0539999999999999E-2</v>
      </c>
      <c r="R218" s="36">
        <f t="shared" si="14"/>
        <v>-2.087E-2</v>
      </c>
    </row>
    <row r="219" spans="1:18" x14ac:dyDescent="0.25">
      <c r="A219" t="s">
        <v>193</v>
      </c>
      <c r="B219" s="10">
        <v>41199</v>
      </c>
      <c r="C219" s="11" t="s">
        <v>30</v>
      </c>
      <c r="D219" s="11" t="s">
        <v>44</v>
      </c>
      <c r="E219" s="11">
        <v>30</v>
      </c>
      <c r="F219" s="11">
        <v>3</v>
      </c>
      <c r="G219" s="11" t="s">
        <v>27</v>
      </c>
      <c r="H219" s="11" t="s">
        <v>75</v>
      </c>
      <c r="I219" s="11" t="s">
        <v>84</v>
      </c>
      <c r="J219" s="20">
        <v>-110</v>
      </c>
      <c r="K219" s="20">
        <v>-194</v>
      </c>
      <c r="L219" s="21">
        <v>8.473E-6</v>
      </c>
      <c r="M219" s="26">
        <v>-260</v>
      </c>
      <c r="N219" s="26">
        <v>-174</v>
      </c>
      <c r="O219" s="27">
        <v>-8.9220000000000003E-6</v>
      </c>
      <c r="P219" s="23">
        <f t="shared" si="16"/>
        <v>150</v>
      </c>
      <c r="Q219" s="36">
        <f t="shared" si="13"/>
        <v>8.4729999999999996E-3</v>
      </c>
      <c r="R219" s="36">
        <f t="shared" si="14"/>
        <v>-8.9220000000000011E-3</v>
      </c>
    </row>
    <row r="220" spans="1:18" x14ac:dyDescent="0.25">
      <c r="A220" t="s">
        <v>194</v>
      </c>
      <c r="B220" s="10">
        <v>41199</v>
      </c>
      <c r="C220" s="11" t="s">
        <v>30</v>
      </c>
      <c r="D220" s="11" t="s">
        <v>44</v>
      </c>
      <c r="E220" s="11">
        <v>30</v>
      </c>
      <c r="F220" s="11">
        <v>3</v>
      </c>
      <c r="G220" s="11" t="s">
        <v>29</v>
      </c>
      <c r="H220" s="11" t="s">
        <v>75</v>
      </c>
      <c r="I220" s="11" t="s">
        <v>85</v>
      </c>
      <c r="J220" s="20">
        <v>-112</v>
      </c>
      <c r="K220" s="20">
        <v>-196</v>
      </c>
      <c r="L220" s="21">
        <v>8.9940000000000006E-6</v>
      </c>
      <c r="M220" s="26">
        <v>-256</v>
      </c>
      <c r="N220" s="26">
        <v>-172</v>
      </c>
      <c r="O220" s="27">
        <v>-9.4469999999999995E-6</v>
      </c>
      <c r="P220" s="23">
        <f t="shared" si="16"/>
        <v>144</v>
      </c>
      <c r="Q220" s="36">
        <f t="shared" si="13"/>
        <v>8.9940000000000003E-3</v>
      </c>
      <c r="R220" s="36">
        <f t="shared" si="14"/>
        <v>-9.4469999999999988E-3</v>
      </c>
    </row>
    <row r="221" spans="1:18" x14ac:dyDescent="0.25">
      <c r="A221" t="s">
        <v>195</v>
      </c>
      <c r="B221" s="10">
        <v>41199</v>
      </c>
      <c r="C221" s="11" t="s">
        <v>30</v>
      </c>
      <c r="D221" s="11" t="s">
        <v>44</v>
      </c>
      <c r="E221" s="11">
        <v>30</v>
      </c>
      <c r="F221" s="11">
        <v>3</v>
      </c>
      <c r="G221" s="11" t="s">
        <v>28</v>
      </c>
      <c r="H221" s="11" t="s">
        <v>75</v>
      </c>
      <c r="I221" s="11" t="s">
        <v>86</v>
      </c>
      <c r="J221" s="20">
        <v>-124</v>
      </c>
      <c r="K221" s="20">
        <v>-198</v>
      </c>
      <c r="L221" s="21">
        <v>1.022E-5</v>
      </c>
      <c r="M221" s="26">
        <v>-242</v>
      </c>
      <c r="N221" s="26">
        <v>-166</v>
      </c>
      <c r="O221" s="27">
        <v>-1.063E-5</v>
      </c>
      <c r="P221" s="23">
        <f t="shared" si="16"/>
        <v>118</v>
      </c>
      <c r="Q221" s="36">
        <f t="shared" si="13"/>
        <v>1.022E-2</v>
      </c>
      <c r="R221" s="36">
        <f t="shared" si="14"/>
        <v>-1.0630000000000001E-2</v>
      </c>
    </row>
    <row r="222" spans="1:18" x14ac:dyDescent="0.25">
      <c r="A222" t="s">
        <v>196</v>
      </c>
      <c r="B222" s="10">
        <v>41199</v>
      </c>
      <c r="C222" s="11" t="s">
        <v>30</v>
      </c>
      <c r="D222" s="11" t="s">
        <v>44</v>
      </c>
      <c r="E222" s="11">
        <v>30</v>
      </c>
      <c r="F222" s="11">
        <v>2</v>
      </c>
      <c r="G222" s="11" t="s">
        <v>27</v>
      </c>
      <c r="H222" s="11" t="s">
        <v>75</v>
      </c>
      <c r="I222" s="11" t="s">
        <v>87</v>
      </c>
      <c r="J222" s="20">
        <v>-116</v>
      </c>
      <c r="K222" s="20">
        <v>-196</v>
      </c>
      <c r="L222" s="21">
        <v>9.4089999999999992E-6</v>
      </c>
      <c r="M222" s="26">
        <v>-250</v>
      </c>
      <c r="N222" s="26">
        <v>-170</v>
      </c>
      <c r="O222" s="27">
        <v>-9.9529999999999994E-6</v>
      </c>
      <c r="P222" s="23">
        <f t="shared" si="16"/>
        <v>134</v>
      </c>
      <c r="Q222" s="36">
        <f t="shared" si="13"/>
        <v>9.408999999999999E-3</v>
      </c>
      <c r="R222" s="36">
        <f t="shared" si="14"/>
        <v>-9.953E-3</v>
      </c>
    </row>
    <row r="223" spans="1:18" x14ac:dyDescent="0.25">
      <c r="A223" t="s">
        <v>197</v>
      </c>
      <c r="B223" s="10">
        <v>41199</v>
      </c>
      <c r="C223" s="11" t="s">
        <v>30</v>
      </c>
      <c r="D223" s="11" t="s">
        <v>44</v>
      </c>
      <c r="E223" s="11">
        <v>30</v>
      </c>
      <c r="F223" s="11">
        <v>2</v>
      </c>
      <c r="G223" s="11" t="s">
        <v>29</v>
      </c>
      <c r="H223" s="11" t="s">
        <v>75</v>
      </c>
      <c r="I223" s="11" t="s">
        <v>88</v>
      </c>
      <c r="J223" s="20">
        <v>-120</v>
      </c>
      <c r="K223" s="20">
        <v>-198</v>
      </c>
      <c r="L223" s="21">
        <v>8.6740000000000003E-6</v>
      </c>
      <c r="M223" s="26">
        <v>-246</v>
      </c>
      <c r="N223" s="26">
        <v>-168</v>
      </c>
      <c r="O223" s="27">
        <v>-9.0909999999999999E-6</v>
      </c>
      <c r="P223" s="23">
        <f t="shared" si="16"/>
        <v>126</v>
      </c>
      <c r="Q223" s="36">
        <f t="shared" si="13"/>
        <v>8.6740000000000012E-3</v>
      </c>
      <c r="R223" s="36">
        <f t="shared" si="14"/>
        <v>-9.0910000000000001E-3</v>
      </c>
    </row>
    <row r="224" spans="1:18" x14ac:dyDescent="0.25">
      <c r="A224" t="s">
        <v>198</v>
      </c>
      <c r="B224" s="10">
        <v>41199</v>
      </c>
      <c r="C224" s="11" t="s">
        <v>30</v>
      </c>
      <c r="D224" s="11" t="s">
        <v>44</v>
      </c>
      <c r="E224" s="11">
        <v>30</v>
      </c>
      <c r="F224" s="11">
        <v>2</v>
      </c>
      <c r="G224" s="11" t="s">
        <v>28</v>
      </c>
      <c r="H224" s="11" t="s">
        <v>75</v>
      </c>
      <c r="I224" s="11" t="s">
        <v>89</v>
      </c>
      <c r="J224" s="20">
        <v>-112</v>
      </c>
      <c r="K224" s="20">
        <v>-194</v>
      </c>
      <c r="L224" s="21">
        <v>8.8880000000000003E-6</v>
      </c>
      <c r="M224" s="26">
        <v>-258</v>
      </c>
      <c r="N224" s="26">
        <v>-172</v>
      </c>
      <c r="O224" s="27">
        <v>-9.2920000000000001E-6</v>
      </c>
      <c r="P224" s="23">
        <f t="shared" si="16"/>
        <v>146</v>
      </c>
      <c r="Q224" s="36">
        <f t="shared" si="13"/>
        <v>8.8880000000000001E-3</v>
      </c>
      <c r="R224" s="36">
        <f t="shared" si="14"/>
        <v>-9.2919999999999999E-3</v>
      </c>
    </row>
    <row r="225" spans="1:19" x14ac:dyDescent="0.25">
      <c r="A225" t="s">
        <v>199</v>
      </c>
      <c r="B225" s="10">
        <v>41199</v>
      </c>
      <c r="C225" s="11" t="s">
        <v>30</v>
      </c>
      <c r="D225" s="11" t="s">
        <v>44</v>
      </c>
      <c r="E225" s="11">
        <v>30</v>
      </c>
      <c r="F225" s="11">
        <v>1</v>
      </c>
      <c r="G225" s="11" t="s">
        <v>27</v>
      </c>
      <c r="H225" s="11" t="s">
        <v>75</v>
      </c>
      <c r="I225" s="11" t="s">
        <v>90</v>
      </c>
      <c r="J225" s="20">
        <v>-116</v>
      </c>
      <c r="K225" s="20">
        <v>-194</v>
      </c>
      <c r="L225" s="21">
        <v>9.5389999999999996E-6</v>
      </c>
      <c r="M225" s="26">
        <v>-250</v>
      </c>
      <c r="N225" s="26">
        <v>-170</v>
      </c>
      <c r="O225" s="27">
        <v>-1.0169999999999999E-5</v>
      </c>
      <c r="P225" s="23">
        <f t="shared" si="16"/>
        <v>134</v>
      </c>
      <c r="Q225" s="36">
        <f t="shared" si="13"/>
        <v>9.5389999999999989E-3</v>
      </c>
      <c r="R225" s="36">
        <f t="shared" si="14"/>
        <v>-1.0169999999999998E-2</v>
      </c>
    </row>
    <row r="226" spans="1:19" x14ac:dyDescent="0.25">
      <c r="A226" t="s">
        <v>200</v>
      </c>
      <c r="B226" s="10">
        <v>41199</v>
      </c>
      <c r="C226" s="11" t="s">
        <v>30</v>
      </c>
      <c r="D226" s="11" t="s">
        <v>44</v>
      </c>
      <c r="E226" s="11">
        <v>30</v>
      </c>
      <c r="F226" s="11">
        <v>1</v>
      </c>
      <c r="G226" s="11" t="s">
        <v>29</v>
      </c>
      <c r="H226" s="11" t="s">
        <v>75</v>
      </c>
      <c r="I226" s="11" t="s">
        <v>91</v>
      </c>
      <c r="J226" s="20">
        <v>-124</v>
      </c>
      <c r="K226" s="20">
        <v>-198</v>
      </c>
      <c r="L226" s="21">
        <v>1.011E-5</v>
      </c>
      <c r="M226" s="26">
        <v>-242</v>
      </c>
      <c r="N226" s="26">
        <v>-116</v>
      </c>
      <c r="O226" s="27">
        <v>-1.0859999999999999E-5</v>
      </c>
      <c r="P226" s="23">
        <f t="shared" si="16"/>
        <v>118</v>
      </c>
      <c r="Q226" s="36">
        <f t="shared" si="13"/>
        <v>1.0109999999999999E-2</v>
      </c>
      <c r="R226" s="36">
        <f t="shared" si="14"/>
        <v>-1.086E-2</v>
      </c>
    </row>
    <row r="227" spans="1:19" x14ac:dyDescent="0.25">
      <c r="A227" t="s">
        <v>201</v>
      </c>
      <c r="B227" s="10">
        <v>41199</v>
      </c>
      <c r="C227" s="11" t="s">
        <v>30</v>
      </c>
      <c r="D227" s="11" t="s">
        <v>44</v>
      </c>
      <c r="E227" s="11">
        <v>30</v>
      </c>
      <c r="F227" s="11">
        <v>1</v>
      </c>
      <c r="G227" s="11" t="s">
        <v>28</v>
      </c>
      <c r="H227" s="11" t="s">
        <v>75</v>
      </c>
      <c r="I227" s="11" t="s">
        <v>92</v>
      </c>
      <c r="J227" s="20">
        <v>-130</v>
      </c>
      <c r="K227" s="20">
        <v>-198</v>
      </c>
      <c r="L227" s="21">
        <v>1.095E-5</v>
      </c>
      <c r="M227" s="26">
        <v>-232</v>
      </c>
      <c r="N227" s="26">
        <v>-162</v>
      </c>
      <c r="O227" s="27">
        <v>-1.164E-5</v>
      </c>
      <c r="P227" s="23">
        <f t="shared" si="16"/>
        <v>102</v>
      </c>
      <c r="Q227" s="36">
        <f t="shared" si="13"/>
        <v>1.095E-2</v>
      </c>
      <c r="R227" s="36">
        <f t="shared" si="14"/>
        <v>-1.1640000000000001E-2</v>
      </c>
    </row>
    <row r="228" spans="1:19" x14ac:dyDescent="0.25">
      <c r="B228" s="10">
        <v>41191</v>
      </c>
      <c r="C228" s="11" t="s">
        <v>268</v>
      </c>
      <c r="D228" s="11" t="s">
        <v>267</v>
      </c>
      <c r="E228" s="11">
        <v>30</v>
      </c>
      <c r="F228" s="11">
        <v>3</v>
      </c>
      <c r="G228" s="11" t="s">
        <v>28</v>
      </c>
      <c r="H228" s="11" t="s">
        <v>56</v>
      </c>
      <c r="I228" s="11" t="s">
        <v>282</v>
      </c>
      <c r="J228" s="20">
        <v>508</v>
      </c>
      <c r="K228" s="20">
        <v>368</v>
      </c>
      <c r="L228" s="21">
        <v>1.8199999999999999E-6</v>
      </c>
      <c r="M228" s="15">
        <v>-44</v>
      </c>
      <c r="N228" s="15">
        <v>64</v>
      </c>
      <c r="O228" s="16">
        <v>-6.44E-7</v>
      </c>
      <c r="P228" s="23">
        <f>J228-M228</f>
        <v>552</v>
      </c>
      <c r="Q228" s="36">
        <f t="shared" si="13"/>
        <v>1.82E-3</v>
      </c>
      <c r="R228" s="36">
        <f t="shared" si="14"/>
        <v>-6.4400000000000004E-4</v>
      </c>
      <c r="S228" s="25"/>
    </row>
    <row r="229" spans="1:19" x14ac:dyDescent="0.25">
      <c r="B229" s="10">
        <v>41191</v>
      </c>
      <c r="C229" s="11" t="s">
        <v>268</v>
      </c>
      <c r="D229" s="11" t="s">
        <v>267</v>
      </c>
      <c r="E229" s="11">
        <v>30</v>
      </c>
      <c r="F229" s="11">
        <v>3</v>
      </c>
      <c r="G229" s="11" t="s">
        <v>29</v>
      </c>
      <c r="H229" s="11" t="s">
        <v>56</v>
      </c>
      <c r="I229" s="11" t="s">
        <v>281</v>
      </c>
      <c r="J229" s="20">
        <v>550</v>
      </c>
      <c r="K229" s="20">
        <v>396</v>
      </c>
      <c r="L229" s="21">
        <v>1.57E-6</v>
      </c>
      <c r="M229" s="15">
        <v>-30</v>
      </c>
      <c r="N229" s="15">
        <v>60</v>
      </c>
      <c r="O229" s="16">
        <v>-5.0470000000000001E-7</v>
      </c>
      <c r="P229" s="23">
        <f>J229-M229</f>
        <v>580</v>
      </c>
      <c r="Q229" s="36">
        <f t="shared" si="13"/>
        <v>1.57E-3</v>
      </c>
      <c r="R229" s="36">
        <f t="shared" si="14"/>
        <v>-5.0469999999999996E-4</v>
      </c>
      <c r="S229" s="25"/>
    </row>
    <row r="230" spans="1:19" x14ac:dyDescent="0.25">
      <c r="B230" s="10">
        <v>41191</v>
      </c>
      <c r="C230" s="11" t="s">
        <v>274</v>
      </c>
      <c r="D230" s="11" t="s">
        <v>267</v>
      </c>
      <c r="E230" s="11">
        <v>30</v>
      </c>
      <c r="F230" s="11">
        <v>3</v>
      </c>
      <c r="G230" s="11" t="s">
        <v>27</v>
      </c>
      <c r="H230" s="11" t="s">
        <v>56</v>
      </c>
      <c r="I230" s="11" t="s">
        <v>280</v>
      </c>
      <c r="J230" s="20">
        <v>498</v>
      </c>
      <c r="K230" s="20">
        <v>366</v>
      </c>
      <c r="L230" s="21">
        <v>1.95E-6</v>
      </c>
      <c r="M230" s="15">
        <v>4</v>
      </c>
      <c r="N230" s="15">
        <v>70</v>
      </c>
      <c r="O230" s="16">
        <v>-7.7380000000000001E-7</v>
      </c>
      <c r="P230" s="23">
        <f>J230-M230</f>
        <v>494</v>
      </c>
      <c r="Q230" s="36">
        <f t="shared" si="13"/>
        <v>1.9499999999999999E-3</v>
      </c>
      <c r="R230" s="36">
        <f t="shared" si="14"/>
        <v>-7.7380000000000005E-4</v>
      </c>
      <c r="S230" s="25"/>
    </row>
    <row r="231" spans="1:19" x14ac:dyDescent="0.25">
      <c r="B231" s="10">
        <v>41191</v>
      </c>
      <c r="C231" s="11" t="s">
        <v>268</v>
      </c>
      <c r="D231" s="11" t="s">
        <v>267</v>
      </c>
      <c r="E231" s="11">
        <v>30</v>
      </c>
      <c r="F231" s="11">
        <v>2</v>
      </c>
      <c r="G231" s="11" t="s">
        <v>27</v>
      </c>
      <c r="H231" s="11" t="s">
        <v>56</v>
      </c>
      <c r="I231" s="11" t="s">
        <v>279</v>
      </c>
      <c r="J231" s="20">
        <v>502</v>
      </c>
      <c r="K231" s="20">
        <v>308</v>
      </c>
      <c r="L231" s="21">
        <v>1.903E-6</v>
      </c>
      <c r="M231" s="15">
        <v>-2</v>
      </c>
      <c r="N231" s="15">
        <v>58</v>
      </c>
      <c r="O231" s="16">
        <v>-3.0409999999999998E-7</v>
      </c>
      <c r="P231" s="23">
        <f>J231-M231</f>
        <v>504</v>
      </c>
      <c r="Q231" s="36">
        <f t="shared" si="13"/>
        <v>1.903E-3</v>
      </c>
      <c r="R231" s="36">
        <f>O231*1000</f>
        <v>-3.0409999999999996E-4</v>
      </c>
      <c r="S231" s="25"/>
    </row>
    <row r="232" spans="1:19" x14ac:dyDescent="0.25">
      <c r="B232" s="10">
        <v>41191</v>
      </c>
      <c r="C232" s="11" t="s">
        <v>274</v>
      </c>
      <c r="D232" s="11" t="s">
        <v>267</v>
      </c>
      <c r="E232" s="11">
        <v>30</v>
      </c>
      <c r="F232" s="11">
        <v>2</v>
      </c>
      <c r="G232" s="11" t="s">
        <v>29</v>
      </c>
      <c r="H232" s="11" t="s">
        <v>56</v>
      </c>
      <c r="I232" s="11" t="s">
        <v>278</v>
      </c>
      <c r="J232" s="20" t="s">
        <v>277</v>
      </c>
      <c r="K232" s="20" t="s">
        <v>277</v>
      </c>
      <c r="L232" s="21" t="s">
        <v>277</v>
      </c>
      <c r="M232" s="15">
        <v>-2</v>
      </c>
      <c r="N232" s="15">
        <v>54</v>
      </c>
      <c r="O232" s="16">
        <v>-3.0419999999999998E-7</v>
      </c>
      <c r="P232" s="23"/>
      <c r="Q232" s="36" t="e">
        <f t="shared" si="13"/>
        <v>#VALUE!</v>
      </c>
      <c r="R232" s="36">
        <f t="shared" si="14"/>
        <v>-3.0419999999999997E-4</v>
      </c>
      <c r="S232" s="25"/>
    </row>
    <row r="233" spans="1:19" x14ac:dyDescent="0.25">
      <c r="B233" s="10">
        <v>41191</v>
      </c>
      <c r="C233" s="11" t="s">
        <v>274</v>
      </c>
      <c r="D233" s="11" t="s">
        <v>267</v>
      </c>
      <c r="E233" s="11">
        <v>30</v>
      </c>
      <c r="F233" s="11">
        <v>2</v>
      </c>
      <c r="G233" s="11" t="s">
        <v>28</v>
      </c>
      <c r="H233" s="11" t="s">
        <v>56</v>
      </c>
      <c r="I233" s="11" t="s">
        <v>276</v>
      </c>
      <c r="J233" s="20">
        <v>498</v>
      </c>
      <c r="K233" s="20">
        <v>364</v>
      </c>
      <c r="L233" s="21">
        <v>8.428E-7</v>
      </c>
      <c r="M233" s="15">
        <v>0</v>
      </c>
      <c r="N233" s="15">
        <v>56</v>
      </c>
      <c r="O233" s="16">
        <v>-4.4009999999999998E-7</v>
      </c>
      <c r="P233" s="23">
        <f>J233-M233</f>
        <v>498</v>
      </c>
      <c r="Q233" s="36">
        <f t="shared" si="13"/>
        <v>8.4279999999999999E-4</v>
      </c>
      <c r="R233" s="36">
        <f t="shared" si="14"/>
        <v>-4.4009999999999996E-4</v>
      </c>
      <c r="S233" s="25"/>
    </row>
    <row r="234" spans="1:19" x14ac:dyDescent="0.25">
      <c r="B234" s="10">
        <v>41191</v>
      </c>
      <c r="C234" s="11" t="s">
        <v>268</v>
      </c>
      <c r="D234" s="11" t="s">
        <v>267</v>
      </c>
      <c r="E234" s="11">
        <v>30</v>
      </c>
      <c r="F234" s="11">
        <v>1</v>
      </c>
      <c r="G234" s="11" t="s">
        <v>27</v>
      </c>
      <c r="H234" s="11" t="s">
        <v>56</v>
      </c>
      <c r="I234" s="11" t="s">
        <v>275</v>
      </c>
      <c r="J234" s="20">
        <v>472</v>
      </c>
      <c r="K234" s="20">
        <v>384</v>
      </c>
      <c r="L234" s="21">
        <v>1.9439999999999999E-7</v>
      </c>
      <c r="M234" s="15">
        <v>-8</v>
      </c>
      <c r="N234" s="15">
        <v>64</v>
      </c>
      <c r="O234" s="16">
        <v>-4.3529999999999999E-7</v>
      </c>
      <c r="P234" s="23">
        <f>J234-M234</f>
        <v>480</v>
      </c>
      <c r="Q234" s="36">
        <f t="shared" si="13"/>
        <v>1.9439999999999998E-4</v>
      </c>
      <c r="R234" s="36">
        <f t="shared" si="14"/>
        <v>-4.3530000000000001E-4</v>
      </c>
      <c r="S234" s="25"/>
    </row>
    <row r="235" spans="1:19" x14ac:dyDescent="0.25">
      <c r="B235" s="10">
        <v>41191</v>
      </c>
      <c r="C235" s="11" t="s">
        <v>274</v>
      </c>
      <c r="D235" s="11" t="s">
        <v>267</v>
      </c>
      <c r="E235" s="11">
        <v>30</v>
      </c>
      <c r="F235" s="11">
        <v>1</v>
      </c>
      <c r="G235" s="11" t="s">
        <v>29</v>
      </c>
      <c r="H235" s="11" t="s">
        <v>56</v>
      </c>
      <c r="I235" s="11" t="s">
        <v>273</v>
      </c>
      <c r="J235" s="20">
        <v>532</v>
      </c>
      <c r="K235" s="20">
        <v>386</v>
      </c>
      <c r="L235" s="21">
        <v>1.1000000000000001E-6</v>
      </c>
      <c r="M235" s="15">
        <v>0</v>
      </c>
      <c r="N235" s="15">
        <v>60</v>
      </c>
      <c r="O235" s="16">
        <v>-5.2959999999999998E-7</v>
      </c>
      <c r="P235" s="23">
        <f>J235-M235</f>
        <v>532</v>
      </c>
      <c r="Q235" s="36">
        <f t="shared" si="13"/>
        <v>1.1000000000000001E-3</v>
      </c>
      <c r="R235" s="36">
        <f t="shared" si="14"/>
        <v>-5.2959999999999997E-4</v>
      </c>
      <c r="S235" s="25"/>
    </row>
    <row r="236" spans="1:19" x14ac:dyDescent="0.25">
      <c r="B236" s="10">
        <v>41191</v>
      </c>
      <c r="C236" s="11" t="s">
        <v>268</v>
      </c>
      <c r="D236" s="11" t="s">
        <v>267</v>
      </c>
      <c r="E236" s="11">
        <v>30</v>
      </c>
      <c r="F236" s="11">
        <v>1</v>
      </c>
      <c r="G236" s="11" t="s">
        <v>28</v>
      </c>
      <c r="H236" s="11" t="s">
        <v>56</v>
      </c>
      <c r="I236" s="11" t="s">
        <v>272</v>
      </c>
      <c r="J236" s="20"/>
      <c r="K236" s="20" t="s">
        <v>271</v>
      </c>
      <c r="L236" s="21"/>
      <c r="M236" s="15"/>
      <c r="N236" s="15"/>
      <c r="O236" s="16"/>
      <c r="P236" s="23"/>
      <c r="Q236" s="36">
        <f t="shared" si="13"/>
        <v>0</v>
      </c>
      <c r="R236" s="36">
        <f t="shared" si="14"/>
        <v>0</v>
      </c>
      <c r="S236" s="25"/>
    </row>
    <row r="237" spans="1:19" x14ac:dyDescent="0.25">
      <c r="B237" s="10">
        <v>41191</v>
      </c>
      <c r="C237" s="11" t="s">
        <v>268</v>
      </c>
      <c r="D237" s="11" t="s">
        <v>267</v>
      </c>
      <c r="E237" s="11">
        <v>30</v>
      </c>
      <c r="F237" s="11">
        <v>1.5</v>
      </c>
      <c r="G237" s="11" t="s">
        <v>27</v>
      </c>
      <c r="H237" s="11" t="s">
        <v>56</v>
      </c>
      <c r="I237" s="11" t="s">
        <v>270</v>
      </c>
      <c r="J237" s="20">
        <v>522</v>
      </c>
      <c r="K237" s="20">
        <v>382</v>
      </c>
      <c r="L237" s="21">
        <v>1.1379999999999999E-6</v>
      </c>
      <c r="M237" s="15">
        <v>-2</v>
      </c>
      <c r="N237" s="15">
        <v>62</v>
      </c>
      <c r="O237" s="16">
        <v>-6.3399999999999999E-7</v>
      </c>
      <c r="P237" s="23">
        <f>J237-M237</f>
        <v>524</v>
      </c>
      <c r="Q237" s="36">
        <f t="shared" si="13"/>
        <v>1.1379999999999999E-3</v>
      </c>
      <c r="R237" s="36">
        <f t="shared" si="14"/>
        <v>-6.3400000000000001E-4</v>
      </c>
      <c r="S237" s="25"/>
    </row>
    <row r="238" spans="1:19" x14ac:dyDescent="0.25">
      <c r="B238" s="10">
        <v>41191</v>
      </c>
      <c r="C238" s="11" t="s">
        <v>268</v>
      </c>
      <c r="D238" s="11" t="s">
        <v>267</v>
      </c>
      <c r="E238" s="11">
        <v>30</v>
      </c>
      <c r="F238" s="11">
        <v>1.5</v>
      </c>
      <c r="G238" s="11" t="s">
        <v>29</v>
      </c>
      <c r="H238" s="11" t="s">
        <v>56</v>
      </c>
      <c r="I238" s="11" t="s">
        <v>269</v>
      </c>
      <c r="J238" s="20">
        <v>464</v>
      </c>
      <c r="K238" s="20">
        <v>344</v>
      </c>
      <c r="L238" s="21">
        <v>1.751E-6</v>
      </c>
      <c r="M238" s="15">
        <v>12</v>
      </c>
      <c r="N238" s="15">
        <v>72</v>
      </c>
      <c r="O238" s="16">
        <v>-1.077E-6</v>
      </c>
      <c r="P238" s="23">
        <f>J238-M238</f>
        <v>452</v>
      </c>
      <c r="Q238" s="36">
        <f t="shared" si="13"/>
        <v>1.751E-3</v>
      </c>
      <c r="R238" s="36">
        <f t="shared" si="14"/>
        <v>-1.077E-3</v>
      </c>
      <c r="S238" s="25"/>
    </row>
    <row r="239" spans="1:19" x14ac:dyDescent="0.25">
      <c r="B239" s="10">
        <v>41191</v>
      </c>
      <c r="C239" s="11" t="s">
        <v>268</v>
      </c>
      <c r="D239" s="11" t="s">
        <v>267</v>
      </c>
      <c r="E239" s="11">
        <v>30</v>
      </c>
      <c r="F239" s="11">
        <v>1.5</v>
      </c>
      <c r="G239" s="11" t="s">
        <v>28</v>
      </c>
      <c r="H239" s="11" t="s">
        <v>56</v>
      </c>
      <c r="I239" s="11" t="s">
        <v>266</v>
      </c>
      <c r="J239" s="20">
        <v>504</v>
      </c>
      <c r="K239" s="20">
        <v>368</v>
      </c>
      <c r="L239" s="21">
        <v>1.7209999999999999E-6</v>
      </c>
      <c r="M239" s="15">
        <v>-8</v>
      </c>
      <c r="N239" s="15">
        <v>68</v>
      </c>
      <c r="O239" s="16">
        <v>-5.327E-7</v>
      </c>
      <c r="P239" s="23">
        <f>J239-M239</f>
        <v>512</v>
      </c>
      <c r="Q239" s="36">
        <f t="shared" si="13"/>
        <v>1.7209999999999999E-3</v>
      </c>
      <c r="R239" s="36">
        <f t="shared" si="14"/>
        <v>-5.3269999999999999E-4</v>
      </c>
      <c r="S239" s="25"/>
    </row>
    <row r="240" spans="1:19" x14ac:dyDescent="0.25">
      <c r="B240" s="10">
        <v>41198</v>
      </c>
      <c r="C240" s="11" t="s">
        <v>268</v>
      </c>
      <c r="D240" s="11" t="s">
        <v>118</v>
      </c>
      <c r="E240" s="11">
        <v>50</v>
      </c>
      <c r="F240" s="11">
        <v>1.5</v>
      </c>
      <c r="G240" s="11" t="s">
        <v>27</v>
      </c>
      <c r="H240" s="11" t="s">
        <v>56</v>
      </c>
      <c r="I240" s="11" t="s">
        <v>327</v>
      </c>
      <c r="J240" s="20">
        <v>644</v>
      </c>
      <c r="K240" s="20">
        <v>466</v>
      </c>
      <c r="L240" s="21">
        <v>3.7340000000000002E-6</v>
      </c>
      <c r="M240" s="15">
        <v>-34</v>
      </c>
      <c r="N240" s="15">
        <v>-46</v>
      </c>
      <c r="O240" s="16">
        <v>1.9570000000000001E-6</v>
      </c>
      <c r="P240" s="11">
        <f>J240-M240</f>
        <v>678</v>
      </c>
      <c r="Q240" s="36">
        <f t="shared" si="13"/>
        <v>3.7340000000000003E-3</v>
      </c>
      <c r="R240" s="36">
        <f t="shared" si="14"/>
        <v>1.957E-3</v>
      </c>
      <c r="S240" s="25"/>
    </row>
    <row r="241" spans="2:19" x14ac:dyDescent="0.25">
      <c r="B241" s="10">
        <v>41198</v>
      </c>
      <c r="C241" s="11" t="s">
        <v>268</v>
      </c>
      <c r="D241" s="11" t="s">
        <v>118</v>
      </c>
      <c r="E241" s="11">
        <v>50</v>
      </c>
      <c r="F241" s="11">
        <v>1.5</v>
      </c>
      <c r="G241" s="11" t="s">
        <v>29</v>
      </c>
      <c r="H241" s="11" t="s">
        <v>56</v>
      </c>
      <c r="I241" s="42" t="s">
        <v>326</v>
      </c>
      <c r="J241" s="20">
        <v>648</v>
      </c>
      <c r="K241" s="20">
        <v>480</v>
      </c>
      <c r="L241" s="21">
        <v>3.6370000000000001E-6</v>
      </c>
      <c r="M241" s="15">
        <v>42</v>
      </c>
      <c r="N241" s="15">
        <v>38</v>
      </c>
      <c r="O241" s="16">
        <v>-1.804E-6</v>
      </c>
      <c r="P241" s="11">
        <f>J241-M241</f>
        <v>606</v>
      </c>
      <c r="Q241" s="36">
        <f t="shared" si="13"/>
        <v>3.637E-3</v>
      </c>
      <c r="R241" s="36">
        <f t="shared" si="14"/>
        <v>-1.804E-3</v>
      </c>
      <c r="S241" s="25"/>
    </row>
    <row r="242" spans="2:19" x14ac:dyDescent="0.25">
      <c r="B242" s="10">
        <v>41198</v>
      </c>
      <c r="C242" s="11" t="s">
        <v>268</v>
      </c>
      <c r="D242" s="11" t="s">
        <v>118</v>
      </c>
      <c r="E242" s="11">
        <v>50</v>
      </c>
      <c r="F242" s="11">
        <v>1.5</v>
      </c>
      <c r="G242" s="11" t="s">
        <v>28</v>
      </c>
      <c r="H242" s="11" t="s">
        <v>56</v>
      </c>
      <c r="I242" s="42" t="s">
        <v>325</v>
      </c>
      <c r="J242" s="20">
        <v>570</v>
      </c>
      <c r="K242" s="20">
        <v>392</v>
      </c>
      <c r="L242" s="21">
        <v>6.8709999999999998E-5</v>
      </c>
      <c r="M242" s="15">
        <v>-28</v>
      </c>
      <c r="N242" s="15">
        <v>50</v>
      </c>
      <c r="O242" s="16">
        <v>-8.6479999999999992E-6</v>
      </c>
      <c r="P242" s="11">
        <f>J242-M242</f>
        <v>598</v>
      </c>
      <c r="Q242" s="36">
        <f t="shared" si="13"/>
        <v>6.8709999999999993E-2</v>
      </c>
      <c r="R242" s="36">
        <f t="shared" si="14"/>
        <v>-8.6479999999999994E-3</v>
      </c>
      <c r="S242" s="25"/>
    </row>
    <row r="243" spans="2:19" x14ac:dyDescent="0.25">
      <c r="B243" s="10">
        <v>41198</v>
      </c>
      <c r="C243" s="11" t="s">
        <v>268</v>
      </c>
      <c r="D243" s="11" t="s">
        <v>118</v>
      </c>
      <c r="E243" s="11">
        <v>50</v>
      </c>
      <c r="F243" s="11">
        <v>1</v>
      </c>
      <c r="G243" s="11" t="s">
        <v>27</v>
      </c>
      <c r="H243" s="11" t="s">
        <v>56</v>
      </c>
      <c r="I243" s="42" t="s">
        <v>324</v>
      </c>
      <c r="J243" s="20">
        <v>546</v>
      </c>
      <c r="K243" s="20">
        <v>386</v>
      </c>
      <c r="L243" s="21">
        <v>7.4959999999999999E-6</v>
      </c>
      <c r="M243" s="15">
        <v>2</v>
      </c>
      <c r="N243" s="15">
        <v>62</v>
      </c>
      <c r="O243" s="16">
        <v>-3.1489999999999998E-6</v>
      </c>
      <c r="P243" s="11">
        <f>J243-M243</f>
        <v>544</v>
      </c>
      <c r="Q243" s="36">
        <f t="shared" si="13"/>
        <v>7.4960000000000001E-3</v>
      </c>
      <c r="R243" s="36">
        <f t="shared" si="14"/>
        <v>-3.1489999999999999E-3</v>
      </c>
      <c r="S243" s="25"/>
    </row>
    <row r="244" spans="2:19" x14ac:dyDescent="0.25">
      <c r="B244" s="10">
        <v>41198</v>
      </c>
      <c r="C244" s="11" t="s">
        <v>268</v>
      </c>
      <c r="D244" s="11" t="s">
        <v>118</v>
      </c>
      <c r="E244" s="11">
        <v>50</v>
      </c>
      <c r="F244" s="11">
        <v>1</v>
      </c>
      <c r="G244" s="11" t="s">
        <v>29</v>
      </c>
      <c r="H244" s="11" t="s">
        <v>56</v>
      </c>
      <c r="I244" s="42" t="s">
        <v>323</v>
      </c>
      <c r="J244" s="20">
        <v>608</v>
      </c>
      <c r="K244" s="20">
        <v>454</v>
      </c>
      <c r="L244" s="21">
        <v>5.3319999999999999E-6</v>
      </c>
      <c r="M244" s="15">
        <v>30</v>
      </c>
      <c r="N244" s="15">
        <v>42</v>
      </c>
      <c r="O244" s="16">
        <v>-2.0219999999999999E-6</v>
      </c>
      <c r="P244" s="11">
        <f>J244-M244</f>
        <v>578</v>
      </c>
      <c r="Q244" s="36">
        <f t="shared" si="13"/>
        <v>5.3319999999999999E-3</v>
      </c>
      <c r="R244" s="36">
        <f t="shared" si="14"/>
        <v>-2.0219999999999999E-3</v>
      </c>
      <c r="S244" s="25"/>
    </row>
    <row r="245" spans="2:19" x14ac:dyDescent="0.25">
      <c r="B245" s="10">
        <v>41198</v>
      </c>
      <c r="C245" s="11" t="s">
        <v>268</v>
      </c>
      <c r="D245" s="11" t="s">
        <v>118</v>
      </c>
      <c r="E245" s="11">
        <v>50</v>
      </c>
      <c r="F245" s="11">
        <v>1</v>
      </c>
      <c r="G245" s="11" t="s">
        <v>28</v>
      </c>
      <c r="H245" s="11" t="s">
        <v>56</v>
      </c>
      <c r="I245" s="42" t="s">
        <v>322</v>
      </c>
      <c r="J245" s="20">
        <v>560</v>
      </c>
      <c r="K245" s="20">
        <v>404</v>
      </c>
      <c r="L245" s="21">
        <v>6.9179999999999997E-6</v>
      </c>
      <c r="M245" s="15">
        <v>-12</v>
      </c>
      <c r="N245" s="15">
        <v>56</v>
      </c>
      <c r="O245" s="16">
        <v>-2.762E-6</v>
      </c>
      <c r="P245" s="11">
        <f>J245-M245</f>
        <v>572</v>
      </c>
      <c r="Q245" s="36">
        <f t="shared" si="13"/>
        <v>6.9179999999999997E-3</v>
      </c>
      <c r="R245" s="36">
        <f t="shared" si="14"/>
        <v>-2.7620000000000001E-3</v>
      </c>
      <c r="S245" s="25"/>
    </row>
    <row r="246" spans="2:19" x14ac:dyDescent="0.25">
      <c r="B246" s="10">
        <v>41198</v>
      </c>
      <c r="C246" s="11" t="s">
        <v>268</v>
      </c>
      <c r="D246" s="11" t="s">
        <v>118</v>
      </c>
      <c r="E246" s="11">
        <v>50</v>
      </c>
      <c r="F246" s="11">
        <v>2</v>
      </c>
      <c r="G246" s="11" t="s">
        <v>27</v>
      </c>
      <c r="H246" s="11" t="s">
        <v>56</v>
      </c>
      <c r="I246" s="42" t="s">
        <v>321</v>
      </c>
      <c r="J246" s="20">
        <v>600</v>
      </c>
      <c r="K246" s="20">
        <v>436</v>
      </c>
      <c r="L246" s="21">
        <v>5.7169999999999996E-6</v>
      </c>
      <c r="M246" s="15">
        <v>-30</v>
      </c>
      <c r="N246" s="15">
        <v>50</v>
      </c>
      <c r="O246" s="16">
        <v>-2.6709999999999999E-6</v>
      </c>
      <c r="P246" s="11">
        <f>J246-M246</f>
        <v>630</v>
      </c>
      <c r="Q246" s="36">
        <f t="shared" si="13"/>
        <v>5.7169999999999999E-3</v>
      </c>
      <c r="R246" s="36">
        <f t="shared" si="14"/>
        <v>-2.6709999999999998E-3</v>
      </c>
      <c r="S246" s="25"/>
    </row>
    <row r="247" spans="2:19" x14ac:dyDescent="0.25">
      <c r="B247" s="10">
        <v>41198</v>
      </c>
      <c r="C247" s="11" t="s">
        <v>268</v>
      </c>
      <c r="D247" s="11" t="s">
        <v>118</v>
      </c>
      <c r="E247" s="11">
        <v>50</v>
      </c>
      <c r="F247" s="11">
        <v>2</v>
      </c>
      <c r="G247" s="11" t="s">
        <v>29</v>
      </c>
      <c r="H247" s="11" t="s">
        <v>56</v>
      </c>
      <c r="I247" s="42" t="s">
        <v>320</v>
      </c>
      <c r="J247" s="20">
        <v>732</v>
      </c>
      <c r="K247" s="20">
        <v>600</v>
      </c>
      <c r="L247" s="21">
        <v>1.02E-6</v>
      </c>
      <c r="M247" s="15">
        <v>-56</v>
      </c>
      <c r="N247" s="15">
        <v>38</v>
      </c>
      <c r="O247" s="16">
        <v>-1.2619999999999999E-6</v>
      </c>
      <c r="P247" s="11">
        <f>J247-M247</f>
        <v>788</v>
      </c>
      <c r="Q247" s="36">
        <f t="shared" si="13"/>
        <v>1.0200000000000001E-3</v>
      </c>
      <c r="R247" s="36">
        <f t="shared" si="14"/>
        <v>-1.2619999999999999E-3</v>
      </c>
      <c r="S247" s="25"/>
    </row>
    <row r="248" spans="2:19" x14ac:dyDescent="0.25">
      <c r="B248" s="10">
        <v>41198</v>
      </c>
      <c r="C248" s="11" t="s">
        <v>268</v>
      </c>
      <c r="D248" s="11" t="s">
        <v>118</v>
      </c>
      <c r="E248" s="11">
        <v>50</v>
      </c>
      <c r="F248" s="11">
        <v>2</v>
      </c>
      <c r="G248" s="11" t="s">
        <v>28</v>
      </c>
      <c r="H248" s="11" t="s">
        <v>56</v>
      </c>
      <c r="I248" s="42" t="s">
        <v>319</v>
      </c>
      <c r="J248" s="20">
        <v>608</v>
      </c>
      <c r="K248" s="20">
        <v>454</v>
      </c>
      <c r="L248" s="21">
        <v>4.758E-6</v>
      </c>
      <c r="M248" s="15">
        <v>32</v>
      </c>
      <c r="N248" s="15">
        <v>42</v>
      </c>
      <c r="O248" s="16">
        <v>-1.832E-6</v>
      </c>
      <c r="P248" s="11">
        <f>J248-M248</f>
        <v>576</v>
      </c>
      <c r="Q248" s="36">
        <f t="shared" si="13"/>
        <v>4.7580000000000001E-3</v>
      </c>
      <c r="R248" s="36">
        <f t="shared" si="14"/>
        <v>-1.8320000000000001E-3</v>
      </c>
      <c r="S248" s="25"/>
    </row>
    <row r="249" spans="2:19" x14ac:dyDescent="0.25">
      <c r="B249" s="10">
        <v>41198</v>
      </c>
      <c r="C249" s="11" t="s">
        <v>268</v>
      </c>
      <c r="D249" s="11" t="s">
        <v>118</v>
      </c>
      <c r="E249" s="11">
        <v>50</v>
      </c>
      <c r="F249" s="11">
        <v>3</v>
      </c>
      <c r="G249" s="11" t="s">
        <v>27</v>
      </c>
      <c r="H249" s="11" t="s">
        <v>56</v>
      </c>
      <c r="I249" s="28" t="s">
        <v>318</v>
      </c>
      <c r="J249" s="20">
        <v>606</v>
      </c>
      <c r="K249" s="20">
        <v>436</v>
      </c>
      <c r="L249" s="21">
        <v>4.3100000000000002E-6</v>
      </c>
      <c r="M249" s="15">
        <v>-24</v>
      </c>
      <c r="N249" s="15">
        <v>52</v>
      </c>
      <c r="O249" s="16">
        <v>-2.1320000000000001E-6</v>
      </c>
      <c r="P249" s="11">
        <f>J249-M249</f>
        <v>630</v>
      </c>
      <c r="Q249" s="36">
        <f t="shared" si="13"/>
        <v>4.3100000000000005E-3</v>
      </c>
      <c r="R249" s="36">
        <f t="shared" si="14"/>
        <v>-2.1320000000000002E-3</v>
      </c>
      <c r="S249" s="25"/>
    </row>
    <row r="250" spans="2:19" x14ac:dyDescent="0.25">
      <c r="B250" s="10">
        <v>41198</v>
      </c>
      <c r="C250" s="11" t="s">
        <v>268</v>
      </c>
      <c r="D250" s="11" t="s">
        <v>118</v>
      </c>
      <c r="E250" s="11">
        <v>50</v>
      </c>
      <c r="F250" s="11">
        <v>3</v>
      </c>
      <c r="G250" s="11" t="s">
        <v>29</v>
      </c>
      <c r="H250" s="11" t="s">
        <v>56</v>
      </c>
      <c r="I250" s="28" t="s">
        <v>317</v>
      </c>
      <c r="J250" s="20">
        <v>602</v>
      </c>
      <c r="K250" s="20">
        <v>436</v>
      </c>
      <c r="L250" s="21">
        <v>4.194E-6</v>
      </c>
      <c r="M250" s="15">
        <v>-20</v>
      </c>
      <c r="N250" s="15">
        <v>54</v>
      </c>
      <c r="O250" s="16">
        <v>-2.2199999999999999E-6</v>
      </c>
      <c r="P250" s="11">
        <f>J250-M250</f>
        <v>622</v>
      </c>
      <c r="Q250" s="36">
        <f t="shared" si="13"/>
        <v>4.1939999999999998E-3</v>
      </c>
      <c r="R250" s="36">
        <f t="shared" si="14"/>
        <v>-2.2199999999999998E-3</v>
      </c>
      <c r="S250" s="25"/>
    </row>
    <row r="251" spans="2:19" x14ac:dyDescent="0.25">
      <c r="B251" s="10">
        <v>41198</v>
      </c>
      <c r="C251" s="11" t="s">
        <v>268</v>
      </c>
      <c r="D251" s="11" t="s">
        <v>118</v>
      </c>
      <c r="E251" s="11">
        <v>50</v>
      </c>
      <c r="F251" s="11">
        <v>3</v>
      </c>
      <c r="G251" s="11" t="s">
        <v>28</v>
      </c>
      <c r="H251" s="11" t="s">
        <v>56</v>
      </c>
      <c r="I251" s="28" t="s">
        <v>316</v>
      </c>
      <c r="J251" s="20">
        <v>588</v>
      </c>
      <c r="K251" s="20">
        <v>426</v>
      </c>
      <c r="L251" s="21">
        <v>5.8939999999999998E-6</v>
      </c>
      <c r="M251" s="15">
        <v>-18</v>
      </c>
      <c r="N251" s="15">
        <v>52</v>
      </c>
      <c r="O251" s="16">
        <v>-2.6910000000000002E-6</v>
      </c>
      <c r="P251" s="11">
        <f>J251-M251</f>
        <v>606</v>
      </c>
      <c r="Q251" s="36">
        <f t="shared" si="13"/>
        <v>5.8939999999999999E-3</v>
      </c>
      <c r="R251" s="36">
        <f t="shared" si="14"/>
        <v>-2.6910000000000002E-3</v>
      </c>
      <c r="S251" s="25"/>
    </row>
    <row r="252" spans="2:19" x14ac:dyDescent="0.25">
      <c r="B252" s="10">
        <v>41198</v>
      </c>
      <c r="C252" s="11" t="s">
        <v>268</v>
      </c>
      <c r="D252" s="11" t="s">
        <v>118</v>
      </c>
      <c r="E252" s="11">
        <v>60</v>
      </c>
      <c r="F252" s="11">
        <v>1.5</v>
      </c>
      <c r="G252" s="11" t="s">
        <v>27</v>
      </c>
      <c r="H252" s="11" t="s">
        <v>56</v>
      </c>
      <c r="I252" s="28" t="s">
        <v>315</v>
      </c>
      <c r="J252" s="20">
        <v>438</v>
      </c>
      <c r="K252" s="20">
        <v>312</v>
      </c>
      <c r="L252" s="21">
        <v>9.5810000000000003E-6</v>
      </c>
      <c r="M252" s="15">
        <v>30</v>
      </c>
      <c r="N252" s="15">
        <v>86</v>
      </c>
      <c r="O252" s="16">
        <v>-4.2740000000000001E-6</v>
      </c>
      <c r="P252" s="11">
        <f>J252-M252</f>
        <v>408</v>
      </c>
      <c r="Q252" s="36">
        <f t="shared" ref="Q252:Q284" si="17">L252*1000</f>
        <v>9.581000000000001E-3</v>
      </c>
      <c r="R252" s="36">
        <f t="shared" ref="R252:R284" si="18">O252*1000</f>
        <v>-4.274E-3</v>
      </c>
      <c r="S252" s="25"/>
    </row>
    <row r="253" spans="2:19" x14ac:dyDescent="0.25">
      <c r="B253" s="10">
        <v>41198</v>
      </c>
      <c r="C253" s="11" t="s">
        <v>268</v>
      </c>
      <c r="D253" s="11" t="s">
        <v>118</v>
      </c>
      <c r="E253" s="11">
        <v>60</v>
      </c>
      <c r="F253" s="11">
        <v>1.5</v>
      </c>
      <c r="G253" s="11" t="s">
        <v>29</v>
      </c>
      <c r="H253" s="11" t="s">
        <v>56</v>
      </c>
      <c r="I253" s="28" t="s">
        <v>314</v>
      </c>
      <c r="J253" s="20">
        <v>446</v>
      </c>
      <c r="K253" s="20">
        <v>322</v>
      </c>
      <c r="L253" s="21">
        <v>9.9690000000000006E-6</v>
      </c>
      <c r="M253" s="15">
        <v>30</v>
      </c>
      <c r="N253" s="15">
        <v>86</v>
      </c>
      <c r="O253" s="16">
        <v>-4.7670000000000003E-6</v>
      </c>
      <c r="P253" s="11">
        <f>J253-M253</f>
        <v>416</v>
      </c>
      <c r="Q253" s="36">
        <f t="shared" si="17"/>
        <v>9.9690000000000004E-3</v>
      </c>
      <c r="R253" s="36">
        <f t="shared" si="18"/>
        <v>-4.7670000000000004E-3</v>
      </c>
      <c r="S253" s="25"/>
    </row>
    <row r="254" spans="2:19" x14ac:dyDescent="0.25">
      <c r="B254" s="10">
        <v>41198</v>
      </c>
      <c r="C254" s="11" t="s">
        <v>268</v>
      </c>
      <c r="D254" s="11" t="s">
        <v>118</v>
      </c>
      <c r="E254" s="11">
        <v>60</v>
      </c>
      <c r="F254" s="11">
        <v>1.5</v>
      </c>
      <c r="G254" s="11" t="s">
        <v>28</v>
      </c>
      <c r="H254" s="11" t="s">
        <v>56</v>
      </c>
      <c r="I254" s="28" t="s">
        <v>313</v>
      </c>
      <c r="J254" s="20">
        <v>458</v>
      </c>
      <c r="K254" s="20">
        <v>330</v>
      </c>
      <c r="L254" s="21">
        <v>9.5710000000000004E-6</v>
      </c>
      <c r="M254" s="15">
        <v>26</v>
      </c>
      <c r="N254" s="15">
        <v>82</v>
      </c>
      <c r="O254" s="16">
        <v>-4.233E-6</v>
      </c>
      <c r="P254" s="11">
        <f>J254-M254</f>
        <v>432</v>
      </c>
      <c r="Q254" s="36">
        <f t="shared" si="17"/>
        <v>9.5709999999999996E-3</v>
      </c>
      <c r="R254" s="36">
        <f t="shared" si="18"/>
        <v>-4.2329999999999998E-3</v>
      </c>
      <c r="S254" s="25"/>
    </row>
    <row r="255" spans="2:19" x14ac:dyDescent="0.25">
      <c r="B255" s="10">
        <v>41198</v>
      </c>
      <c r="C255" s="11" t="s">
        <v>268</v>
      </c>
      <c r="D255" s="11" t="s">
        <v>118</v>
      </c>
      <c r="E255" s="11">
        <v>60</v>
      </c>
      <c r="F255" s="11">
        <v>1</v>
      </c>
      <c r="G255" s="11" t="s">
        <v>27</v>
      </c>
      <c r="H255" s="11" t="s">
        <v>56</v>
      </c>
      <c r="I255" s="28" t="s">
        <v>312</v>
      </c>
      <c r="J255" s="20">
        <v>464</v>
      </c>
      <c r="K255" s="20">
        <v>332</v>
      </c>
      <c r="L255" s="21">
        <v>8.6200000000000005E-6</v>
      </c>
      <c r="M255" s="15">
        <v>30</v>
      </c>
      <c r="N255" s="15">
        <v>84</v>
      </c>
      <c r="O255" s="16">
        <v>-4.4769999999999997E-6</v>
      </c>
      <c r="P255" s="11">
        <f>J255-M255</f>
        <v>434</v>
      </c>
      <c r="Q255" s="36">
        <f t="shared" si="17"/>
        <v>8.6200000000000009E-3</v>
      </c>
      <c r="R255" s="36">
        <f t="shared" si="18"/>
        <v>-4.4770000000000001E-3</v>
      </c>
      <c r="S255" s="25"/>
    </row>
    <row r="256" spans="2:19" x14ac:dyDescent="0.25">
      <c r="B256" s="10">
        <v>41198</v>
      </c>
      <c r="C256" s="11" t="s">
        <v>268</v>
      </c>
      <c r="D256" s="11" t="s">
        <v>118</v>
      </c>
      <c r="E256" s="11">
        <v>60</v>
      </c>
      <c r="F256" s="11">
        <v>1</v>
      </c>
      <c r="G256" s="11" t="s">
        <v>29</v>
      </c>
      <c r="H256" s="11" t="s">
        <v>56</v>
      </c>
      <c r="I256" s="28" t="s">
        <v>311</v>
      </c>
      <c r="J256" s="20">
        <v>478</v>
      </c>
      <c r="K256" s="20">
        <v>342</v>
      </c>
      <c r="L256" s="21">
        <v>9.3519999999999996E-6</v>
      </c>
      <c r="M256" s="15">
        <v>20</v>
      </c>
      <c r="N256" s="15">
        <v>78</v>
      </c>
      <c r="O256" s="16">
        <v>-3.8530000000000002E-6</v>
      </c>
      <c r="P256" s="11">
        <f>J256-M256</f>
        <v>458</v>
      </c>
      <c r="Q256" s="36">
        <f t="shared" si="17"/>
        <v>9.3519999999999992E-3</v>
      </c>
      <c r="R256" s="36">
        <f t="shared" si="18"/>
        <v>-3.8530000000000001E-3</v>
      </c>
      <c r="S256" s="25"/>
    </row>
    <row r="257" spans="2:19" x14ac:dyDescent="0.25">
      <c r="B257" s="10">
        <v>41198</v>
      </c>
      <c r="C257" s="11" t="s">
        <v>268</v>
      </c>
      <c r="D257" s="11" t="s">
        <v>118</v>
      </c>
      <c r="E257" s="11">
        <v>60</v>
      </c>
      <c r="F257" s="11">
        <v>2</v>
      </c>
      <c r="G257" s="11" t="s">
        <v>27</v>
      </c>
      <c r="H257" s="11" t="s">
        <v>56</v>
      </c>
      <c r="I257" s="28" t="s">
        <v>310</v>
      </c>
      <c r="J257" s="20">
        <v>502</v>
      </c>
      <c r="K257" s="20">
        <v>360</v>
      </c>
      <c r="L257" s="21">
        <v>8.4789999999999996E-6</v>
      </c>
      <c r="M257" s="15">
        <v>14</v>
      </c>
      <c r="N257" s="15">
        <v>74</v>
      </c>
      <c r="O257" s="16">
        <v>-3.9009999999999996E-6</v>
      </c>
      <c r="P257" s="11">
        <f>J257-M257</f>
        <v>488</v>
      </c>
      <c r="Q257" s="36">
        <f t="shared" si="17"/>
        <v>8.4790000000000004E-3</v>
      </c>
      <c r="R257" s="36">
        <f t="shared" si="18"/>
        <v>-3.9009999999999995E-3</v>
      </c>
      <c r="S257" s="25"/>
    </row>
    <row r="258" spans="2:19" x14ac:dyDescent="0.25">
      <c r="B258" s="10">
        <v>41198</v>
      </c>
      <c r="C258" s="11" t="s">
        <v>268</v>
      </c>
      <c r="D258" s="11" t="s">
        <v>118</v>
      </c>
      <c r="E258" s="11">
        <v>60</v>
      </c>
      <c r="F258" s="11">
        <v>2</v>
      </c>
      <c r="G258" s="11" t="s">
        <v>29</v>
      </c>
      <c r="H258" s="11" t="s">
        <v>56</v>
      </c>
      <c r="I258" s="28" t="s">
        <v>309</v>
      </c>
      <c r="J258" s="20">
        <v>490</v>
      </c>
      <c r="K258" s="20">
        <v>346</v>
      </c>
      <c r="L258" s="21">
        <v>8.2979999999999992E-6</v>
      </c>
      <c r="M258" s="15">
        <v>16</v>
      </c>
      <c r="N258" s="15">
        <v>76</v>
      </c>
      <c r="O258" s="16">
        <v>-3.5489999999999998E-6</v>
      </c>
      <c r="P258" s="11">
        <f>J258-M258</f>
        <v>474</v>
      </c>
      <c r="Q258" s="36">
        <f t="shared" si="17"/>
        <v>8.2979999999999998E-3</v>
      </c>
      <c r="R258" s="36">
        <f t="shared" si="18"/>
        <v>-3.5489999999999996E-3</v>
      </c>
      <c r="S258" s="25"/>
    </row>
    <row r="259" spans="2:19" x14ac:dyDescent="0.25">
      <c r="B259" s="10">
        <v>41198</v>
      </c>
      <c r="C259" s="11" t="s">
        <v>268</v>
      </c>
      <c r="D259" s="11" t="s">
        <v>118</v>
      </c>
      <c r="E259" s="11">
        <v>60</v>
      </c>
      <c r="F259" s="11">
        <v>2</v>
      </c>
      <c r="G259" s="11" t="s">
        <v>28</v>
      </c>
      <c r="H259" s="11" t="s">
        <v>56</v>
      </c>
      <c r="I259" s="28" t="s">
        <v>308</v>
      </c>
      <c r="J259" s="20">
        <v>510</v>
      </c>
      <c r="K259" s="20">
        <v>348</v>
      </c>
      <c r="L259" s="21">
        <v>7.7160000000000003E-6</v>
      </c>
      <c r="M259" s="15">
        <v>2</v>
      </c>
      <c r="N259" s="15">
        <v>64</v>
      </c>
      <c r="O259" s="16">
        <v>-3.45E-6</v>
      </c>
      <c r="P259" s="11">
        <f>J259-M259</f>
        <v>508</v>
      </c>
      <c r="Q259" s="36">
        <f t="shared" si="17"/>
        <v>7.7160000000000006E-3</v>
      </c>
      <c r="R259" s="36">
        <f t="shared" si="18"/>
        <v>-3.4499999999999999E-3</v>
      </c>
      <c r="S259" s="25"/>
    </row>
    <row r="260" spans="2:19" x14ac:dyDescent="0.25">
      <c r="B260" s="10">
        <v>41198</v>
      </c>
      <c r="C260" s="11" t="s">
        <v>268</v>
      </c>
      <c r="D260" s="11" t="s">
        <v>118</v>
      </c>
      <c r="E260" s="11">
        <v>60</v>
      </c>
      <c r="F260" s="11">
        <v>3</v>
      </c>
      <c r="G260" s="11" t="s">
        <v>27</v>
      </c>
      <c r="H260" s="11" t="s">
        <v>56</v>
      </c>
      <c r="I260" s="28" t="s">
        <v>307</v>
      </c>
      <c r="J260" s="20">
        <v>526</v>
      </c>
      <c r="K260" s="20">
        <v>378</v>
      </c>
      <c r="L260" s="21">
        <v>8.2910000000000007E-6</v>
      </c>
      <c r="M260" s="15">
        <v>-2</v>
      </c>
      <c r="N260" s="15">
        <v>66</v>
      </c>
      <c r="O260" s="16">
        <v>-2.9409999999999999E-6</v>
      </c>
      <c r="P260" s="11">
        <f>J260-M260</f>
        <v>528</v>
      </c>
      <c r="Q260" s="36">
        <f t="shared" si="17"/>
        <v>8.2910000000000015E-3</v>
      </c>
      <c r="R260" s="36">
        <f t="shared" si="18"/>
        <v>-2.941E-3</v>
      </c>
      <c r="S260" s="25"/>
    </row>
    <row r="261" spans="2:19" x14ac:dyDescent="0.25">
      <c r="B261" s="10">
        <v>41198</v>
      </c>
      <c r="C261" s="11" t="s">
        <v>268</v>
      </c>
      <c r="D261" s="11" t="s">
        <v>118</v>
      </c>
      <c r="E261" s="11">
        <v>60</v>
      </c>
      <c r="F261" s="11">
        <v>3</v>
      </c>
      <c r="G261" s="11" t="s">
        <v>29</v>
      </c>
      <c r="H261" s="11" t="s">
        <v>56</v>
      </c>
      <c r="I261" s="28" t="s">
        <v>306</v>
      </c>
      <c r="J261" s="20">
        <v>582</v>
      </c>
      <c r="K261" s="20">
        <v>430</v>
      </c>
      <c r="L261" s="21">
        <v>5.9000000000000003E-6</v>
      </c>
      <c r="M261" s="15">
        <v>-14</v>
      </c>
      <c r="N261" s="15">
        <v>54</v>
      </c>
      <c r="O261" s="16">
        <v>-2.4549999999999998E-6</v>
      </c>
      <c r="P261" s="11">
        <f>J261-M261</f>
        <v>596</v>
      </c>
      <c r="Q261" s="36">
        <f t="shared" si="17"/>
        <v>5.8999999999999999E-3</v>
      </c>
      <c r="R261" s="36">
        <f t="shared" si="18"/>
        <v>-2.4549999999999997E-3</v>
      </c>
      <c r="S261" s="25"/>
    </row>
    <row r="262" spans="2:19" x14ac:dyDescent="0.25">
      <c r="B262" s="10">
        <v>41198</v>
      </c>
      <c r="C262" s="11" t="s">
        <v>268</v>
      </c>
      <c r="D262" s="11" t="s">
        <v>118</v>
      </c>
      <c r="E262" s="11">
        <v>60</v>
      </c>
      <c r="F262" s="11">
        <v>3</v>
      </c>
      <c r="G262" s="11" t="s">
        <v>28</v>
      </c>
      <c r="H262" s="11" t="s">
        <v>56</v>
      </c>
      <c r="I262" s="28" t="s">
        <v>305</v>
      </c>
      <c r="J262" s="20">
        <v>558</v>
      </c>
      <c r="K262" s="20">
        <v>402</v>
      </c>
      <c r="L262" s="21">
        <v>6.9349999999999997E-6</v>
      </c>
      <c r="M262" s="15">
        <v>0</v>
      </c>
      <c r="N262" s="15">
        <v>60</v>
      </c>
      <c r="O262" s="16">
        <v>-3.2059999999999999E-6</v>
      </c>
      <c r="P262" s="11">
        <f>J262-M262</f>
        <v>558</v>
      </c>
      <c r="Q262" s="36">
        <f t="shared" si="17"/>
        <v>6.9349999999999993E-3</v>
      </c>
      <c r="R262" s="36">
        <f t="shared" si="18"/>
        <v>-3.2060000000000001E-3</v>
      </c>
      <c r="S262" s="25"/>
    </row>
    <row r="263" spans="2:19" x14ac:dyDescent="0.25">
      <c r="B263" s="10">
        <v>41198</v>
      </c>
      <c r="C263" s="11" t="s">
        <v>268</v>
      </c>
      <c r="D263" s="11" t="s">
        <v>11</v>
      </c>
      <c r="E263" s="11">
        <v>30</v>
      </c>
      <c r="F263" s="11">
        <v>1.5</v>
      </c>
      <c r="G263" s="11" t="s">
        <v>27</v>
      </c>
      <c r="H263" s="11" t="s">
        <v>56</v>
      </c>
      <c r="I263" s="11" t="s">
        <v>304</v>
      </c>
      <c r="J263" s="20">
        <v>374</v>
      </c>
      <c r="K263" s="20">
        <v>238</v>
      </c>
      <c r="L263" s="21">
        <v>9.2380000000000003E-6</v>
      </c>
      <c r="M263" s="15">
        <v>38</v>
      </c>
      <c r="N263" s="15">
        <v>144</v>
      </c>
      <c r="O263" s="16">
        <v>-1.889E-6</v>
      </c>
      <c r="P263" s="11">
        <f>J263-M263</f>
        <v>336</v>
      </c>
      <c r="Q263" s="36">
        <f t="shared" si="17"/>
        <v>9.2379999999999997E-3</v>
      </c>
      <c r="R263" s="36">
        <f t="shared" si="18"/>
        <v>-1.8890000000000001E-3</v>
      </c>
      <c r="S263" s="25"/>
    </row>
    <row r="264" spans="2:19" x14ac:dyDescent="0.25">
      <c r="B264" s="10">
        <v>41198</v>
      </c>
      <c r="C264" s="11" t="s">
        <v>268</v>
      </c>
      <c r="D264" s="11" t="s">
        <v>11</v>
      </c>
      <c r="E264" s="11">
        <v>30</v>
      </c>
      <c r="F264" s="11">
        <v>1.5</v>
      </c>
      <c r="G264" s="11" t="s">
        <v>29</v>
      </c>
      <c r="H264" s="11" t="s">
        <v>56</v>
      </c>
      <c r="I264" s="11" t="s">
        <v>303</v>
      </c>
      <c r="J264" s="20">
        <v>402</v>
      </c>
      <c r="K264" s="20">
        <v>268</v>
      </c>
      <c r="L264" s="21">
        <v>8.2199999999999992E-6</v>
      </c>
      <c r="M264" s="15">
        <v>30</v>
      </c>
      <c r="N264" s="15">
        <v>110</v>
      </c>
      <c r="O264" s="16">
        <v>-1.5990000000000001E-6</v>
      </c>
      <c r="P264" s="11">
        <f>J264-M264</f>
        <v>372</v>
      </c>
      <c r="Q264" s="36">
        <f t="shared" si="17"/>
        <v>8.2199999999999999E-3</v>
      </c>
      <c r="R264" s="36">
        <f t="shared" si="18"/>
        <v>-1.5990000000000002E-3</v>
      </c>
      <c r="S264" s="25"/>
    </row>
    <row r="265" spans="2:19" x14ac:dyDescent="0.25">
      <c r="B265" s="10">
        <v>41198</v>
      </c>
      <c r="C265" s="11" t="s">
        <v>268</v>
      </c>
      <c r="D265" s="11" t="s">
        <v>11</v>
      </c>
      <c r="E265" s="11">
        <v>30</v>
      </c>
      <c r="F265" s="11">
        <v>1.5</v>
      </c>
      <c r="G265" s="11" t="s">
        <v>28</v>
      </c>
      <c r="H265" s="11" t="s">
        <v>56</v>
      </c>
      <c r="I265" s="11" t="s">
        <v>302</v>
      </c>
      <c r="J265" s="20">
        <v>408</v>
      </c>
      <c r="K265" s="20">
        <v>270</v>
      </c>
      <c r="L265" s="21">
        <v>7.6869999999999994E-6</v>
      </c>
      <c r="M265" s="15">
        <v>28</v>
      </c>
      <c r="N265" s="15">
        <v>110</v>
      </c>
      <c r="O265" s="16">
        <v>-1.79E-6</v>
      </c>
      <c r="P265" s="11">
        <f>J265-M265</f>
        <v>380</v>
      </c>
      <c r="Q265" s="36">
        <f t="shared" si="17"/>
        <v>7.6869999999999994E-3</v>
      </c>
      <c r="R265" s="36">
        <f t="shared" si="18"/>
        <v>-1.7899999999999999E-3</v>
      </c>
      <c r="S265" s="25"/>
    </row>
    <row r="266" spans="2:19" x14ac:dyDescent="0.25">
      <c r="B266" s="10">
        <v>41198</v>
      </c>
      <c r="C266" s="11" t="s">
        <v>268</v>
      </c>
      <c r="D266" s="11" t="s">
        <v>11</v>
      </c>
      <c r="E266" s="11">
        <v>30</v>
      </c>
      <c r="F266" s="11">
        <v>1</v>
      </c>
      <c r="G266" s="11" t="s">
        <v>27</v>
      </c>
      <c r="H266" s="11" t="s">
        <v>56</v>
      </c>
      <c r="I266" s="28" t="s">
        <v>301</v>
      </c>
      <c r="J266" s="20">
        <v>424</v>
      </c>
      <c r="K266" s="20">
        <v>282</v>
      </c>
      <c r="L266" s="21">
        <v>7.3499999999999999E-6</v>
      </c>
      <c r="M266" s="15">
        <v>18</v>
      </c>
      <c r="N266" s="15">
        <v>104</v>
      </c>
      <c r="O266" s="16">
        <v>-1.1370000000000001E-6</v>
      </c>
      <c r="P266" s="11">
        <f>J266-M266</f>
        <v>406</v>
      </c>
      <c r="Q266" s="36">
        <f t="shared" si="17"/>
        <v>7.3499999999999998E-3</v>
      </c>
      <c r="R266" s="36">
        <f t="shared" si="18"/>
        <v>-1.137E-3</v>
      </c>
      <c r="S266" s="25"/>
    </row>
    <row r="267" spans="2:19" x14ac:dyDescent="0.25">
      <c r="B267" s="10">
        <v>41198</v>
      </c>
      <c r="C267" s="11" t="s">
        <v>268</v>
      </c>
      <c r="D267" s="11" t="s">
        <v>11</v>
      </c>
      <c r="E267" s="11">
        <v>30</v>
      </c>
      <c r="F267" s="11">
        <v>1</v>
      </c>
      <c r="G267" s="11" t="s">
        <v>29</v>
      </c>
      <c r="H267" s="11" t="s">
        <v>56</v>
      </c>
      <c r="I267" s="28" t="s">
        <v>300</v>
      </c>
      <c r="J267" s="20"/>
      <c r="K267" s="20"/>
      <c r="L267" s="21"/>
      <c r="M267" s="15"/>
      <c r="N267" s="15"/>
      <c r="O267" s="16"/>
      <c r="P267" s="11"/>
      <c r="Q267" s="36">
        <f t="shared" si="17"/>
        <v>0</v>
      </c>
      <c r="R267" s="36">
        <f t="shared" si="18"/>
        <v>0</v>
      </c>
      <c r="S267" s="25"/>
    </row>
    <row r="268" spans="2:19" x14ac:dyDescent="0.25">
      <c r="B268" s="10">
        <v>41198</v>
      </c>
      <c r="C268" s="11" t="s">
        <v>268</v>
      </c>
      <c r="D268" s="11" t="s">
        <v>11</v>
      </c>
      <c r="E268" s="11">
        <v>30</v>
      </c>
      <c r="F268" s="11">
        <v>1</v>
      </c>
      <c r="G268" s="11" t="s">
        <v>28</v>
      </c>
      <c r="H268" s="11" t="s">
        <v>56</v>
      </c>
      <c r="I268" s="28" t="s">
        <v>299</v>
      </c>
      <c r="J268" s="20">
        <v>386</v>
      </c>
      <c r="K268" s="20">
        <v>254</v>
      </c>
      <c r="L268" s="21">
        <v>9.0429999999999996E-6</v>
      </c>
      <c r="M268" s="15">
        <v>34</v>
      </c>
      <c r="N268" s="15">
        <v>120</v>
      </c>
      <c r="O268" s="16">
        <v>-1.6750000000000001E-6</v>
      </c>
      <c r="P268" s="11">
        <f>J268-M268</f>
        <v>352</v>
      </c>
      <c r="Q268" s="36">
        <f t="shared" si="17"/>
        <v>9.042999999999999E-3</v>
      </c>
      <c r="R268" s="36">
        <f t="shared" si="18"/>
        <v>-1.6750000000000001E-3</v>
      </c>
      <c r="S268" s="25"/>
    </row>
    <row r="269" spans="2:19" x14ac:dyDescent="0.25">
      <c r="B269" s="10">
        <v>41198</v>
      </c>
      <c r="C269" s="11" t="s">
        <v>268</v>
      </c>
      <c r="D269" s="11" t="s">
        <v>11</v>
      </c>
      <c r="E269" s="11">
        <v>30</v>
      </c>
      <c r="F269" s="11">
        <v>2</v>
      </c>
      <c r="G269" s="11" t="s">
        <v>27</v>
      </c>
      <c r="H269" s="11" t="s">
        <v>56</v>
      </c>
      <c r="I269" s="28" t="s">
        <v>298</v>
      </c>
      <c r="J269" s="20">
        <v>430</v>
      </c>
      <c r="K269" s="20">
        <v>292</v>
      </c>
      <c r="L269" s="21">
        <v>7.0360000000000001E-6</v>
      </c>
      <c r="M269" s="15">
        <v>30</v>
      </c>
      <c r="N269" s="15">
        <v>122</v>
      </c>
      <c r="O269" s="16">
        <v>-3.0070000000000002E-6</v>
      </c>
      <c r="P269" s="11">
        <f>J269-M269</f>
        <v>400</v>
      </c>
      <c r="Q269" s="36">
        <f t="shared" si="17"/>
        <v>7.0359999999999997E-3</v>
      </c>
      <c r="R269" s="36">
        <f t="shared" si="18"/>
        <v>-3.0070000000000001E-3</v>
      </c>
      <c r="S269" s="25"/>
    </row>
    <row r="270" spans="2:19" x14ac:dyDescent="0.25">
      <c r="B270" s="10">
        <v>41198</v>
      </c>
      <c r="C270" s="11" t="s">
        <v>268</v>
      </c>
      <c r="D270" s="11" t="s">
        <v>11</v>
      </c>
      <c r="E270" s="11">
        <v>30</v>
      </c>
      <c r="F270" s="11">
        <v>2</v>
      </c>
      <c r="G270" s="11" t="s">
        <v>29</v>
      </c>
      <c r="H270" s="11" t="s">
        <v>56</v>
      </c>
      <c r="I270" s="28" t="s">
        <v>297</v>
      </c>
      <c r="J270" s="20">
        <v>434</v>
      </c>
      <c r="K270" s="20">
        <v>290</v>
      </c>
      <c r="L270" s="21">
        <v>6.224E-6</v>
      </c>
      <c r="M270" s="15">
        <v>26</v>
      </c>
      <c r="N270" s="15">
        <v>118</v>
      </c>
      <c r="O270" s="16">
        <v>-2.1660000000000001E-6</v>
      </c>
      <c r="P270" s="11">
        <f>J270-M270</f>
        <v>408</v>
      </c>
      <c r="Q270" s="36">
        <f t="shared" si="17"/>
        <v>6.2240000000000004E-3</v>
      </c>
      <c r="R270" s="36">
        <f t="shared" si="18"/>
        <v>-2.166E-3</v>
      </c>
      <c r="S270" s="25"/>
    </row>
    <row r="271" spans="2:19" x14ac:dyDescent="0.25">
      <c r="B271" s="10">
        <v>41198</v>
      </c>
      <c r="C271" s="11" t="s">
        <v>268</v>
      </c>
      <c r="D271" s="11" t="s">
        <v>11</v>
      </c>
      <c r="E271" s="11">
        <v>30</v>
      </c>
      <c r="F271" s="11">
        <v>3</v>
      </c>
      <c r="G271" s="11" t="s">
        <v>27</v>
      </c>
      <c r="H271" s="11" t="s">
        <v>56</v>
      </c>
      <c r="I271" s="28" t="s">
        <v>296</v>
      </c>
      <c r="J271" s="20">
        <v>400</v>
      </c>
      <c r="K271" s="20">
        <v>260</v>
      </c>
      <c r="L271" s="21">
        <v>7.4719999999999998E-6</v>
      </c>
      <c r="M271" s="15">
        <v>28</v>
      </c>
      <c r="N271" s="15">
        <v>118</v>
      </c>
      <c r="O271" s="16">
        <v>-1.8959999999999999E-6</v>
      </c>
      <c r="P271" s="11">
        <f>J271-M271</f>
        <v>372</v>
      </c>
      <c r="Q271" s="36">
        <f t="shared" si="17"/>
        <v>7.4719999999999995E-3</v>
      </c>
      <c r="R271" s="36">
        <f t="shared" si="18"/>
        <v>-1.8959999999999999E-3</v>
      </c>
      <c r="S271" s="25"/>
    </row>
    <row r="272" spans="2:19" x14ac:dyDescent="0.25">
      <c r="B272" s="10">
        <v>41198</v>
      </c>
      <c r="C272" s="11" t="s">
        <v>268</v>
      </c>
      <c r="D272" s="11" t="s">
        <v>11</v>
      </c>
      <c r="E272" s="11">
        <v>30</v>
      </c>
      <c r="F272" s="11">
        <v>3</v>
      </c>
      <c r="G272" s="11" t="s">
        <v>29</v>
      </c>
      <c r="H272" s="11" t="s">
        <v>56</v>
      </c>
      <c r="I272" s="28" t="s">
        <v>295</v>
      </c>
      <c r="J272" s="20">
        <v>376</v>
      </c>
      <c r="K272" s="20">
        <v>240</v>
      </c>
      <c r="L272" s="21">
        <v>8.6889999999999993E-6</v>
      </c>
      <c r="M272" s="15">
        <v>42</v>
      </c>
      <c r="N272" s="15">
        <v>150</v>
      </c>
      <c r="O272" s="16">
        <v>-2.5509999999999998E-6</v>
      </c>
      <c r="P272" s="11">
        <f>J272-M272</f>
        <v>334</v>
      </c>
      <c r="Q272" s="36">
        <f t="shared" si="17"/>
        <v>8.6889999999999988E-3</v>
      </c>
      <c r="R272" s="36">
        <f t="shared" si="18"/>
        <v>-2.5509999999999999E-3</v>
      </c>
      <c r="S272" s="25"/>
    </row>
    <row r="273" spans="2:19" x14ac:dyDescent="0.25">
      <c r="B273" s="10">
        <v>41198</v>
      </c>
      <c r="C273" s="11" t="s">
        <v>268</v>
      </c>
      <c r="D273" s="11" t="s">
        <v>11</v>
      </c>
      <c r="E273" s="11">
        <v>40</v>
      </c>
      <c r="F273" s="11">
        <v>1.5</v>
      </c>
      <c r="G273" s="11" t="s">
        <v>27</v>
      </c>
      <c r="H273" s="11" t="s">
        <v>56</v>
      </c>
      <c r="I273" s="28" t="s">
        <v>294</v>
      </c>
      <c r="J273" s="20">
        <v>406</v>
      </c>
      <c r="K273" s="20">
        <v>280</v>
      </c>
      <c r="L273" s="21">
        <v>8.7879999999999995E-6</v>
      </c>
      <c r="M273" s="15">
        <v>32</v>
      </c>
      <c r="N273" s="15">
        <v>98</v>
      </c>
      <c r="O273" s="16">
        <v>-2.762E-6</v>
      </c>
      <c r="P273" s="11">
        <f>J273-M273</f>
        <v>374</v>
      </c>
      <c r="Q273" s="36">
        <f t="shared" si="17"/>
        <v>8.7879999999999989E-3</v>
      </c>
      <c r="R273" s="36">
        <f t="shared" si="18"/>
        <v>-2.7620000000000001E-3</v>
      </c>
      <c r="S273" s="25"/>
    </row>
    <row r="274" spans="2:19" x14ac:dyDescent="0.25">
      <c r="B274" s="10">
        <v>41198</v>
      </c>
      <c r="C274" s="11" t="s">
        <v>268</v>
      </c>
      <c r="D274" s="11" t="s">
        <v>11</v>
      </c>
      <c r="E274" s="11">
        <v>40</v>
      </c>
      <c r="F274" s="11">
        <v>1.5</v>
      </c>
      <c r="G274" s="11" t="s">
        <v>29</v>
      </c>
      <c r="H274" s="11" t="s">
        <v>56</v>
      </c>
      <c r="I274" s="28" t="s">
        <v>293</v>
      </c>
      <c r="J274" s="20">
        <v>358</v>
      </c>
      <c r="K274" s="20">
        <v>234</v>
      </c>
      <c r="L274" s="21">
        <v>1.03E-5</v>
      </c>
      <c r="M274" s="15">
        <v>52</v>
      </c>
      <c r="N274" s="15">
        <v>134</v>
      </c>
      <c r="O274" s="16">
        <v>-3.5370000000000002E-6</v>
      </c>
      <c r="P274" s="11">
        <f>J274-M274</f>
        <v>306</v>
      </c>
      <c r="Q274" s="36">
        <f t="shared" si="17"/>
        <v>1.03E-2</v>
      </c>
      <c r="R274" s="36">
        <f t="shared" si="18"/>
        <v>-3.5370000000000002E-3</v>
      </c>
      <c r="S274" s="25"/>
    </row>
    <row r="275" spans="2:19" x14ac:dyDescent="0.25">
      <c r="B275" s="10">
        <v>41198</v>
      </c>
      <c r="C275" s="11" t="s">
        <v>268</v>
      </c>
      <c r="D275" s="11" t="s">
        <v>11</v>
      </c>
      <c r="E275" s="11">
        <v>40</v>
      </c>
      <c r="F275" s="11">
        <v>1.5</v>
      </c>
      <c r="G275" s="11" t="s">
        <v>28</v>
      </c>
      <c r="H275" s="11" t="s">
        <v>56</v>
      </c>
      <c r="I275" s="28" t="s">
        <v>292</v>
      </c>
      <c r="J275" s="20">
        <v>488</v>
      </c>
      <c r="K275" s="20">
        <v>342</v>
      </c>
      <c r="L275" s="21">
        <v>6.8539999999999999E-6</v>
      </c>
      <c r="M275" s="15">
        <v>4</v>
      </c>
      <c r="N275" s="15">
        <v>76</v>
      </c>
      <c r="O275" s="16">
        <v>-2.6170000000000001E-6</v>
      </c>
      <c r="P275" s="11">
        <f>J275-M275</f>
        <v>484</v>
      </c>
      <c r="Q275" s="36">
        <f t="shared" si="17"/>
        <v>6.8539999999999998E-3</v>
      </c>
      <c r="R275" s="36">
        <f t="shared" si="18"/>
        <v>-2.617E-3</v>
      </c>
      <c r="S275" s="25"/>
    </row>
    <row r="276" spans="2:19" x14ac:dyDescent="0.25">
      <c r="B276" s="10">
        <v>41198</v>
      </c>
      <c r="C276" s="11" t="s">
        <v>268</v>
      </c>
      <c r="D276" s="11" t="s">
        <v>11</v>
      </c>
      <c r="E276" s="11">
        <v>40</v>
      </c>
      <c r="F276" s="11">
        <v>1</v>
      </c>
      <c r="G276" s="11" t="s">
        <v>27</v>
      </c>
      <c r="H276" s="11" t="s">
        <v>56</v>
      </c>
      <c r="I276" s="28" t="s">
        <v>291</v>
      </c>
      <c r="J276" s="41">
        <v>352</v>
      </c>
      <c r="K276" s="20">
        <v>230</v>
      </c>
      <c r="L276" s="21">
        <v>1.007E-5</v>
      </c>
      <c r="M276" s="15">
        <v>54</v>
      </c>
      <c r="N276" s="15">
        <v>144</v>
      </c>
      <c r="O276" s="16">
        <v>-3.5499999999999999E-6</v>
      </c>
      <c r="P276" s="11">
        <f>J276-M276</f>
        <v>298</v>
      </c>
      <c r="Q276" s="36">
        <f t="shared" si="17"/>
        <v>1.0070000000000001E-2</v>
      </c>
      <c r="R276" s="36">
        <f t="shared" si="18"/>
        <v>-3.5499999999999998E-3</v>
      </c>
      <c r="S276" s="25"/>
    </row>
    <row r="277" spans="2:19" x14ac:dyDescent="0.25">
      <c r="B277" s="10">
        <v>41198</v>
      </c>
      <c r="C277" s="11" t="s">
        <v>268</v>
      </c>
      <c r="D277" s="11" t="s">
        <v>11</v>
      </c>
      <c r="E277" s="11">
        <v>40</v>
      </c>
      <c r="F277" s="11">
        <v>1</v>
      </c>
      <c r="G277" s="11" t="s">
        <v>29</v>
      </c>
      <c r="H277" s="11" t="s">
        <v>56</v>
      </c>
      <c r="I277" s="28" t="s">
        <v>290</v>
      </c>
      <c r="J277" s="41">
        <v>348</v>
      </c>
      <c r="K277" s="20">
        <v>220</v>
      </c>
      <c r="L277" s="21">
        <v>1.327E-5</v>
      </c>
      <c r="M277" s="15">
        <v>66</v>
      </c>
      <c r="N277" s="15">
        <v>176</v>
      </c>
      <c r="O277" s="16">
        <v>-5.9070000000000004E-6</v>
      </c>
      <c r="P277" s="11">
        <f>J277-M277</f>
        <v>282</v>
      </c>
      <c r="Q277" s="36">
        <f t="shared" si="17"/>
        <v>1.3270000000000001E-2</v>
      </c>
      <c r="R277" s="36">
        <f t="shared" si="18"/>
        <v>-5.9070000000000008E-3</v>
      </c>
      <c r="S277" s="25"/>
    </row>
    <row r="278" spans="2:19" x14ac:dyDescent="0.25">
      <c r="B278" s="10">
        <v>41198</v>
      </c>
      <c r="C278" s="11" t="s">
        <v>268</v>
      </c>
      <c r="D278" s="11" t="s">
        <v>11</v>
      </c>
      <c r="E278" s="11">
        <v>40</v>
      </c>
      <c r="F278" s="11">
        <v>1</v>
      </c>
      <c r="G278" s="11" t="s">
        <v>28</v>
      </c>
      <c r="H278" s="11" t="s">
        <v>56</v>
      </c>
      <c r="I278" s="28" t="s">
        <v>289</v>
      </c>
      <c r="J278" s="41">
        <v>340</v>
      </c>
      <c r="K278" s="20">
        <v>220</v>
      </c>
      <c r="L278" s="21">
        <v>1.0180000000000001E-5</v>
      </c>
      <c r="M278" s="15">
        <v>58</v>
      </c>
      <c r="N278" s="15">
        <v>154</v>
      </c>
      <c r="O278" s="16">
        <v>-4.0999999999999997E-6</v>
      </c>
      <c r="P278" s="11">
        <f>J278-M278</f>
        <v>282</v>
      </c>
      <c r="Q278" s="36">
        <f t="shared" si="17"/>
        <v>1.0180000000000002E-2</v>
      </c>
      <c r="R278" s="36">
        <f t="shared" si="18"/>
        <v>-4.0999999999999995E-3</v>
      </c>
      <c r="S278" s="25"/>
    </row>
    <row r="279" spans="2:19" x14ac:dyDescent="0.25">
      <c r="B279" s="10">
        <v>41198</v>
      </c>
      <c r="C279" s="11" t="s">
        <v>268</v>
      </c>
      <c r="D279" s="11" t="s">
        <v>11</v>
      </c>
      <c r="E279" s="11">
        <v>40</v>
      </c>
      <c r="F279" s="11">
        <v>2</v>
      </c>
      <c r="G279" s="11" t="s">
        <v>27</v>
      </c>
      <c r="H279" s="11" t="s">
        <v>56</v>
      </c>
      <c r="I279" s="11" t="s">
        <v>288</v>
      </c>
      <c r="J279" s="41">
        <v>392</v>
      </c>
      <c r="K279" s="20">
        <v>268</v>
      </c>
      <c r="L279" s="21">
        <v>8.4500000000000004E-6</v>
      </c>
      <c r="M279" s="15">
        <v>40</v>
      </c>
      <c r="N279" s="15">
        <v>110</v>
      </c>
      <c r="O279" s="16">
        <v>-2.9289999999999998E-6</v>
      </c>
      <c r="P279" s="11">
        <f>J279-M279</f>
        <v>352</v>
      </c>
      <c r="Q279" s="36">
        <f t="shared" si="17"/>
        <v>8.4500000000000009E-3</v>
      </c>
      <c r="R279" s="36">
        <f t="shared" si="18"/>
        <v>-2.9289999999999997E-3</v>
      </c>
      <c r="S279" s="25"/>
    </row>
    <row r="280" spans="2:19" x14ac:dyDescent="0.25">
      <c r="B280" s="10">
        <v>41198</v>
      </c>
      <c r="C280" s="11" t="s">
        <v>268</v>
      </c>
      <c r="D280" s="11" t="s">
        <v>11</v>
      </c>
      <c r="E280" s="11">
        <v>40</v>
      </c>
      <c r="F280" s="11">
        <v>2</v>
      </c>
      <c r="G280" s="11" t="s">
        <v>29</v>
      </c>
      <c r="H280" s="11" t="s">
        <v>56</v>
      </c>
      <c r="I280" s="11" t="s">
        <v>287</v>
      </c>
      <c r="J280" s="41">
        <v>440</v>
      </c>
      <c r="K280" s="20">
        <v>304</v>
      </c>
      <c r="L280" s="21">
        <v>7.5789999999999998E-6</v>
      </c>
      <c r="M280" s="15">
        <v>22</v>
      </c>
      <c r="N280" s="15">
        <v>92</v>
      </c>
      <c r="O280" s="16">
        <v>-2.9249999999999999E-6</v>
      </c>
      <c r="P280" s="11">
        <f>J280-M280</f>
        <v>418</v>
      </c>
      <c r="Q280" s="36">
        <f t="shared" si="17"/>
        <v>7.5789999999999998E-3</v>
      </c>
      <c r="R280" s="36">
        <f t="shared" si="18"/>
        <v>-2.9250000000000001E-3</v>
      </c>
      <c r="S280" s="25"/>
    </row>
    <row r="281" spans="2:19" x14ac:dyDescent="0.25">
      <c r="B281" s="10">
        <v>41198</v>
      </c>
      <c r="C281" s="11" t="s">
        <v>268</v>
      </c>
      <c r="D281" s="11" t="s">
        <v>11</v>
      </c>
      <c r="E281" s="11">
        <v>40</v>
      </c>
      <c r="F281" s="11">
        <v>2</v>
      </c>
      <c r="G281" s="11" t="s">
        <v>28</v>
      </c>
      <c r="H281" s="11" t="s">
        <v>56</v>
      </c>
      <c r="I281" s="11" t="s">
        <v>286</v>
      </c>
      <c r="J281" s="41">
        <v>412</v>
      </c>
      <c r="K281" s="20">
        <v>282</v>
      </c>
      <c r="L281" s="21">
        <v>8.0479999999999999E-6</v>
      </c>
      <c r="M281" s="15">
        <v>32</v>
      </c>
      <c r="N281" s="15">
        <v>102</v>
      </c>
      <c r="O281" s="16">
        <v>-2.706E-6</v>
      </c>
      <c r="P281" s="11">
        <f>J281-M281</f>
        <v>380</v>
      </c>
      <c r="Q281" s="36">
        <f t="shared" si="17"/>
        <v>8.0479999999999996E-3</v>
      </c>
      <c r="R281" s="36">
        <f t="shared" si="18"/>
        <v>-2.7060000000000001E-3</v>
      </c>
      <c r="S281" s="25"/>
    </row>
    <row r="282" spans="2:19" x14ac:dyDescent="0.25">
      <c r="B282" s="10">
        <v>41198</v>
      </c>
      <c r="C282" s="11" t="s">
        <v>268</v>
      </c>
      <c r="D282" s="11" t="s">
        <v>11</v>
      </c>
      <c r="E282" s="11">
        <v>40</v>
      </c>
      <c r="F282" s="11">
        <v>3</v>
      </c>
      <c r="G282" s="11" t="s">
        <v>27</v>
      </c>
      <c r="H282" s="11" t="s">
        <v>56</v>
      </c>
      <c r="I282" s="11" t="s">
        <v>285</v>
      </c>
      <c r="J282" s="41">
        <v>378</v>
      </c>
      <c r="K282" s="20">
        <v>256</v>
      </c>
      <c r="L282" s="21">
        <v>9.0869999999999996E-6</v>
      </c>
      <c r="M282" s="15">
        <v>40</v>
      </c>
      <c r="N282" s="15">
        <v>116</v>
      </c>
      <c r="O282" s="16">
        <v>-2.61E-6</v>
      </c>
      <c r="P282" s="11">
        <f>J282-M282</f>
        <v>338</v>
      </c>
      <c r="Q282" s="36">
        <f t="shared" si="17"/>
        <v>9.0869999999999996E-3</v>
      </c>
      <c r="R282" s="36">
        <f t="shared" si="18"/>
        <v>-2.6099999999999999E-3</v>
      </c>
      <c r="S282" s="25"/>
    </row>
    <row r="283" spans="2:19" x14ac:dyDescent="0.25">
      <c r="B283" s="10">
        <v>41198</v>
      </c>
      <c r="C283" s="11" t="s">
        <v>268</v>
      </c>
      <c r="D283" s="11" t="s">
        <v>11</v>
      </c>
      <c r="E283" s="11">
        <v>40</v>
      </c>
      <c r="F283" s="11">
        <v>3</v>
      </c>
      <c r="G283" s="11" t="s">
        <v>29</v>
      </c>
      <c r="H283" s="11" t="s">
        <v>56</v>
      </c>
      <c r="I283" s="11" t="s">
        <v>284</v>
      </c>
      <c r="J283" s="41">
        <v>410</v>
      </c>
      <c r="K283" s="20">
        <v>286</v>
      </c>
      <c r="L283" s="21">
        <v>8.157E-6</v>
      </c>
      <c r="M283" s="15">
        <v>28</v>
      </c>
      <c r="N283" s="15">
        <v>94</v>
      </c>
      <c r="O283" s="16">
        <v>-2.954E-6</v>
      </c>
      <c r="P283" s="11">
        <f>J283-M283</f>
        <v>382</v>
      </c>
      <c r="Q283" s="36">
        <f t="shared" si="17"/>
        <v>8.1569999999999993E-3</v>
      </c>
      <c r="R283" s="36">
        <f t="shared" si="18"/>
        <v>-2.954E-3</v>
      </c>
      <c r="S283" s="25"/>
    </row>
    <row r="284" spans="2:19" x14ac:dyDescent="0.25">
      <c r="B284" s="10">
        <v>41198</v>
      </c>
      <c r="C284" s="11" t="s">
        <v>268</v>
      </c>
      <c r="D284" s="11" t="s">
        <v>11</v>
      </c>
      <c r="E284" s="11">
        <v>40</v>
      </c>
      <c r="F284" s="11">
        <v>3</v>
      </c>
      <c r="G284" s="11" t="s">
        <v>28</v>
      </c>
      <c r="H284" s="11" t="s">
        <v>56</v>
      </c>
      <c r="I284" s="11" t="s">
        <v>283</v>
      </c>
      <c r="J284" s="41">
        <v>364</v>
      </c>
      <c r="K284" s="20">
        <v>246</v>
      </c>
      <c r="L284" s="21">
        <v>9.9699999999999994E-6</v>
      </c>
      <c r="M284" s="15">
        <v>46</v>
      </c>
      <c r="N284" s="15">
        <v>120</v>
      </c>
      <c r="O284" s="16">
        <v>-2.9799999999999998E-6</v>
      </c>
      <c r="P284" s="11">
        <f>J284-M284</f>
        <v>318</v>
      </c>
      <c r="Q284" s="36">
        <f t="shared" si="17"/>
        <v>9.9699999999999997E-3</v>
      </c>
      <c r="R284" s="36">
        <f>O284*1000</f>
        <v>-2.98E-3</v>
      </c>
      <c r="S284" s="25"/>
    </row>
  </sheetData>
  <mergeCells count="4">
    <mergeCell ref="D5:G5"/>
    <mergeCell ref="H5:H6"/>
    <mergeCell ref="J5:L5"/>
    <mergeCell ref="M5:O5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Brighton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Bhavik Patel</dc:creator>
  <cp:lastModifiedBy>Aidan</cp:lastModifiedBy>
  <dcterms:created xsi:type="dcterms:W3CDTF">2012-07-13T08:37:18Z</dcterms:created>
  <dcterms:modified xsi:type="dcterms:W3CDTF">2012-11-17T17:02:27Z</dcterms:modified>
</cp:coreProperties>
</file>