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s13\OneDrive - University of Brighton\papers in development\Nalunaqdraft 1\working draft\to submit\resubmission\time resolved\major elements\"/>
    </mc:Choice>
  </mc:AlternateContent>
  <xr:revisionPtr revIDLastSave="3" documentId="8_{382EDFF1-2C3C-4B5C-BFAC-E971255AFAD6}" xr6:coauthVersionLast="36" xr6:coauthVersionMax="45" xr10:uidLastSave="{4CB36607-67B0-4894-92E3-D95A9D057C19}"/>
  <bookViews>
    <workbookView xWindow="20370" yWindow="-120" windowWidth="29040" windowHeight="1644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E57" i="1" l="1"/>
  <c r="E103" i="1" l="1"/>
  <c r="F103" i="1" s="1"/>
  <c r="E69" i="1"/>
  <c r="F69" i="1" s="1"/>
  <c r="E70" i="1"/>
  <c r="F70" i="1" s="1"/>
  <c r="E71" i="1"/>
  <c r="F71" i="1" s="1"/>
  <c r="E72" i="1"/>
  <c r="F72" i="1" s="1"/>
  <c r="E73" i="1"/>
  <c r="F73" i="1" s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0" i="1"/>
  <c r="F80" i="1" s="1"/>
  <c r="E81" i="1"/>
  <c r="F81" i="1" s="1"/>
  <c r="E82" i="1"/>
  <c r="F82" i="1" s="1"/>
  <c r="E83" i="1"/>
  <c r="F83" i="1" s="1"/>
  <c r="E84" i="1"/>
  <c r="F84" i="1" s="1"/>
  <c r="E85" i="1"/>
  <c r="F85" i="1" s="1"/>
  <c r="E86" i="1"/>
  <c r="F86" i="1" s="1"/>
  <c r="E87" i="1"/>
  <c r="F87" i="1" s="1"/>
  <c r="E88" i="1"/>
  <c r="F88" i="1" s="1"/>
  <c r="E89" i="1"/>
  <c r="F89" i="1" s="1"/>
  <c r="E90" i="1"/>
  <c r="F90" i="1" s="1"/>
  <c r="E91" i="1"/>
  <c r="F91" i="1" s="1"/>
  <c r="E92" i="1"/>
  <c r="F92" i="1" s="1"/>
  <c r="E93" i="1"/>
  <c r="F93" i="1" s="1"/>
  <c r="E94" i="1"/>
  <c r="F94" i="1" s="1"/>
  <c r="E95" i="1"/>
  <c r="F95" i="1" s="1"/>
  <c r="E96" i="1"/>
  <c r="F96" i="1" s="1"/>
  <c r="E97" i="1"/>
  <c r="F97" i="1" s="1"/>
  <c r="E98" i="1"/>
  <c r="F98" i="1" s="1"/>
  <c r="E99" i="1"/>
  <c r="F99" i="1" s="1"/>
  <c r="E100" i="1"/>
  <c r="F100" i="1" s="1"/>
  <c r="E101" i="1"/>
  <c r="F101" i="1" s="1"/>
  <c r="E102" i="1"/>
  <c r="F102" i="1" s="1"/>
  <c r="E68" i="1"/>
  <c r="F68" i="1" s="1"/>
  <c r="E40" i="1"/>
  <c r="F40" i="1" s="1"/>
  <c r="E41" i="1"/>
  <c r="F41" i="1" s="1"/>
  <c r="E42" i="1"/>
  <c r="F42" i="1" s="1"/>
  <c r="E43" i="1"/>
  <c r="F43" i="1" s="1"/>
  <c r="E44" i="1"/>
  <c r="F44" i="1" s="1"/>
  <c r="E45" i="1"/>
  <c r="F45" i="1" s="1"/>
  <c r="E46" i="1"/>
  <c r="F46" i="1" s="1"/>
  <c r="F47" i="1"/>
  <c r="E48" i="1"/>
  <c r="F48" i="1" s="1"/>
  <c r="F49" i="1"/>
  <c r="F50" i="1"/>
  <c r="E51" i="1"/>
  <c r="F51" i="1" s="1"/>
  <c r="F52" i="1"/>
  <c r="F53" i="1"/>
  <c r="F54" i="1"/>
  <c r="F55" i="1"/>
  <c r="E56" i="1"/>
  <c r="F56" i="1" s="1"/>
  <c r="F57" i="1"/>
  <c r="F58" i="1"/>
  <c r="F59" i="1"/>
  <c r="F60" i="1"/>
  <c r="F61" i="1"/>
  <c r="F62" i="1"/>
  <c r="F63" i="1"/>
  <c r="F64" i="1"/>
  <c r="F65" i="1"/>
  <c r="F66" i="1"/>
  <c r="F67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25" i="1"/>
</calcChain>
</file>

<file path=xl/sharedStrings.xml><?xml version="1.0" encoding="utf-8"?>
<sst xmlns="http://schemas.openxmlformats.org/spreadsheetml/2006/main" count="357" uniqueCount="253">
  <si>
    <t>SILLS Project:</t>
  </si>
  <si>
    <t>4-3-15.mat</t>
  </si>
  <si>
    <t>STANDARDS: Relative Sensitivy</t>
  </si>
  <si>
    <t>File</t>
  </si>
  <si>
    <t>Time</t>
  </si>
  <si>
    <t>SRM</t>
  </si>
  <si>
    <t>Na23</t>
  </si>
  <si>
    <t>Mg24</t>
  </si>
  <si>
    <t>Si29</t>
  </si>
  <si>
    <t>K39</t>
  </si>
  <si>
    <t>Ca40</t>
  </si>
  <si>
    <t>Mn55</t>
  </si>
  <si>
    <t>Fe56</t>
  </si>
  <si>
    <t>Cu63</t>
  </si>
  <si>
    <t>Zn66</t>
  </si>
  <si>
    <t>Sr88</t>
  </si>
  <si>
    <t>Ag107</t>
  </si>
  <si>
    <t>Ba137</t>
  </si>
  <si>
    <t>Pb208</t>
  </si>
  <si>
    <t>N610b.csv</t>
  </si>
  <si>
    <t>NIST_610.xls</t>
  </si>
  <si>
    <t>N610A.csv</t>
  </si>
  <si>
    <t>**************************************************</t>
  </si>
  <si>
    <t>SAMPLES: Composition Summary</t>
  </si>
  <si>
    <t>µg/g</t>
  </si>
  <si>
    <t>NAL-1A.csv</t>
  </si>
  <si>
    <t>&lt;0.038865</t>
  </si>
  <si>
    <t>&lt;0.0018942</t>
  </si>
  <si>
    <t>NAL-1B.csv</t>
  </si>
  <si>
    <t>&lt;0.045836</t>
  </si>
  <si>
    <t>&lt;0.0013194</t>
  </si>
  <si>
    <t>&lt;0.012199</t>
  </si>
  <si>
    <t>&lt;0.036123</t>
  </si>
  <si>
    <t>&lt;0.017806</t>
  </si>
  <si>
    <t>&lt;0.13541</t>
  </si>
  <si>
    <t>&lt;0.0042264</t>
  </si>
  <si>
    <t>&lt;0.01041</t>
  </si>
  <si>
    <t>&lt;0.0068973</t>
  </si>
  <si>
    <t>NAL-1c.csv</t>
  </si>
  <si>
    <t>&lt;0.003619</t>
  </si>
  <si>
    <t>&lt;0.031346</t>
  </si>
  <si>
    <t>&lt;0.0015957</t>
  </si>
  <si>
    <t>&lt;0.0073132</t>
  </si>
  <si>
    <t>&lt;0.059187</t>
  </si>
  <si>
    <t>&lt;0.0032176</t>
  </si>
  <si>
    <t>Nal-1d.csv</t>
  </si>
  <si>
    <t>&lt;0.0053525</t>
  </si>
  <si>
    <t>&lt;0.00037487</t>
  </si>
  <si>
    <t>&lt;0.055769</t>
  </si>
  <si>
    <t>&lt;0.0037749</t>
  </si>
  <si>
    <t>&lt;0.0054016</t>
  </si>
  <si>
    <t>&lt;0.00036519</t>
  </si>
  <si>
    <t>NAL-1E.csv</t>
  </si>
  <si>
    <t>&lt;0.013601</t>
  </si>
  <si>
    <t>&lt;0.00080126</t>
  </si>
  <si>
    <t>&lt;0.03689</t>
  </si>
  <si>
    <t>&lt;0.0021042</t>
  </si>
  <si>
    <t>&lt;0.0064888</t>
  </si>
  <si>
    <t>&lt;0.00037424</t>
  </si>
  <si>
    <t>&lt;0.013921</t>
  </si>
  <si>
    <t>&lt;0.0007952</t>
  </si>
  <si>
    <t>&lt;0.021953</t>
  </si>
  <si>
    <t>&lt;0.0012348</t>
  </si>
  <si>
    <t>NAL-2A.csv</t>
  </si>
  <si>
    <t>&lt;0.092412</t>
  </si>
  <si>
    <t>&lt;0.29711</t>
  </si>
  <si>
    <t>&lt;0.015937</t>
  </si>
  <si>
    <t>&lt;0.033084</t>
  </si>
  <si>
    <t>NAL-2B.csv</t>
  </si>
  <si>
    <t>&lt;0.07753</t>
  </si>
  <si>
    <t>&lt;0.035139</t>
  </si>
  <si>
    <t>&lt;0.002093</t>
  </si>
  <si>
    <t>&lt;8.6628e-005</t>
  </si>
  <si>
    <t>&lt;8.6921e-005</t>
  </si>
  <si>
    <t>&lt;0.048036</t>
  </si>
  <si>
    <t>&lt;0.030317</t>
  </si>
  <si>
    <t>NAL-2c.csv</t>
  </si>
  <si>
    <t>&lt;0.0029478</t>
  </si>
  <si>
    <t>&lt;0.0067474</t>
  </si>
  <si>
    <t>NAL-2f.csv</t>
  </si>
  <si>
    <t>&lt;1.6424</t>
  </si>
  <si>
    <t>&lt;508.0717</t>
  </si>
  <si>
    <t>&lt;0.020658</t>
  </si>
  <si>
    <t>&lt;0.00088477</t>
  </si>
  <si>
    <t>&lt;0.0013549</t>
  </si>
  <si>
    <t>NAL-2G.csv</t>
  </si>
  <si>
    <t>&lt;0.0053383</t>
  </si>
  <si>
    <t>&lt;0.0002036</t>
  </si>
  <si>
    <t>&lt;0.00692</t>
  </si>
  <si>
    <t>&lt;0.00028283</t>
  </si>
  <si>
    <t>&lt;0.011828</t>
  </si>
  <si>
    <t>&lt;0.0004977</t>
  </si>
  <si>
    <t>NAL-2H.csv</t>
  </si>
  <si>
    <t>&lt;0.018332</t>
  </si>
  <si>
    <t>&lt;0.014842</t>
  </si>
  <si>
    <t>&lt;0.00053784</t>
  </si>
  <si>
    <t>&lt;0.047337</t>
  </si>
  <si>
    <t>&lt;0.0017758</t>
  </si>
  <si>
    <t>&lt;0.0024956</t>
  </si>
  <si>
    <t>NAL-2I.csv</t>
  </si>
  <si>
    <t>&lt;0.049958</t>
  </si>
  <si>
    <t>&lt;0.025468</t>
  </si>
  <si>
    <t>&lt;0.14279</t>
  </si>
  <si>
    <t>&lt;0.006001</t>
  </si>
  <si>
    <t>NAL-3A.csv</t>
  </si>
  <si>
    <t>&lt;0.016016</t>
  </si>
  <si>
    <t>&lt;0.00071715</t>
  </si>
  <si>
    <t>&lt;0.025047</t>
  </si>
  <si>
    <t>&lt;0.0020198</t>
  </si>
  <si>
    <t>&lt;0.0041929</t>
  </si>
  <si>
    <t>&lt;0.052935</t>
  </si>
  <si>
    <t>&lt;0.0021511</t>
  </si>
  <si>
    <t>NAL-3B.csv</t>
  </si>
  <si>
    <t>&lt;0.0025559</t>
  </si>
  <si>
    <t>&lt;0.00019487</t>
  </si>
  <si>
    <t>NAL-4C.csv</t>
  </si>
  <si>
    <t>&lt;0.032316</t>
  </si>
  <si>
    <t>&lt;0.016526</t>
  </si>
  <si>
    <t>&lt;0.024781</t>
  </si>
  <si>
    <t>&lt;0.0463</t>
  </si>
  <si>
    <t>&lt;0.0015537</t>
  </si>
  <si>
    <t>&lt;0.0041318</t>
  </si>
  <si>
    <t>&lt;0.0074225</t>
  </si>
  <si>
    <t>&lt;0.016111</t>
  </si>
  <si>
    <t>&lt;0.00056829</t>
  </si>
  <si>
    <t>NAL-4D.csv</t>
  </si>
  <si>
    <t>&lt;0.0076856</t>
  </si>
  <si>
    <t>&lt;0.00025824</t>
  </si>
  <si>
    <t>NAL-4E.csv</t>
  </si>
  <si>
    <t>&lt;0.0010615</t>
  </si>
  <si>
    <t>&lt;0.014326</t>
  </si>
  <si>
    <t>&lt;0.026617</t>
  </si>
  <si>
    <t>&lt;0.0014965</t>
  </si>
  <si>
    <t>&lt;0.040755</t>
  </si>
  <si>
    <t>&lt;0.0019725</t>
  </si>
  <si>
    <t>&lt;0.031255</t>
  </si>
  <si>
    <t>&lt;0.0016925</t>
  </si>
  <si>
    <t>&lt;0.020908</t>
  </si>
  <si>
    <t>&lt;0.0010429</t>
  </si>
  <si>
    <t>&lt;0.00021387</t>
  </si>
  <si>
    <t>&lt;0.083011</t>
  </si>
  <si>
    <t>&lt;0.0076709</t>
  </si>
  <si>
    <t>NAL-5A.csv</t>
  </si>
  <si>
    <t>&lt;0.0071455</t>
  </si>
  <si>
    <t>&lt;0.018831</t>
  </si>
  <si>
    <t>&lt;0.00084487</t>
  </si>
  <si>
    <t>&lt;0.002616</t>
  </si>
  <si>
    <t>&lt;0.0067825</t>
  </si>
  <si>
    <t>&lt;0.00029986</t>
  </si>
  <si>
    <t>&lt;0.10865</t>
  </si>
  <si>
    <t>&lt;0.27961</t>
  </si>
  <si>
    <t>&lt;0.012111</t>
  </si>
  <si>
    <t>&lt;0.014471</t>
  </si>
  <si>
    <t>&lt;0.037765</t>
  </si>
  <si>
    <t>&lt;0.0016977</t>
  </si>
  <si>
    <t>&lt;0.10999</t>
  </si>
  <si>
    <t>&lt;0.012587</t>
  </si>
  <si>
    <t>&lt;0.0085336</t>
  </si>
  <si>
    <t>&lt;0.05501</t>
  </si>
  <si>
    <t>&lt;0.0063113</t>
  </si>
  <si>
    <t>NAL-5B.csv</t>
  </si>
  <si>
    <t>&lt;0.040231</t>
  </si>
  <si>
    <t>&lt;0.10911</t>
  </si>
  <si>
    <t>&lt;0.00372</t>
  </si>
  <si>
    <t>&lt;0.051122</t>
  </si>
  <si>
    <t>&lt;0.14349</t>
  </si>
  <si>
    <t>&lt;0.0044924</t>
  </si>
  <si>
    <t>&lt;0.0047795</t>
  </si>
  <si>
    <t>&lt;0.057834</t>
  </si>
  <si>
    <t>&lt;0.15848</t>
  </si>
  <si>
    <t>&lt;0.0052822</t>
  </si>
  <si>
    <t>&lt;0.011327</t>
  </si>
  <si>
    <t>&lt;0.031922</t>
  </si>
  <si>
    <t>&lt;0.00087022</t>
  </si>
  <si>
    <t>NAL-6A.csv</t>
  </si>
  <si>
    <t>&lt;0.07332</t>
  </si>
  <si>
    <t>&lt;0.24465</t>
  </si>
  <si>
    <t>&lt;0.021754</t>
  </si>
  <si>
    <t>&lt;0.0066445</t>
  </si>
  <si>
    <t>&lt;0.0073768</t>
  </si>
  <si>
    <t>&lt;0.049555</t>
  </si>
  <si>
    <t>&lt;0.17017</t>
  </si>
  <si>
    <t>&lt;0.0045481</t>
  </si>
  <si>
    <t>&lt;0.035888</t>
  </si>
  <si>
    <t>&lt;0.92198</t>
  </si>
  <si>
    <t>&lt;0.12496</t>
  </si>
  <si>
    <t>&lt;0.065804</t>
  </si>
  <si>
    <t>&lt;0.40991</t>
  </si>
  <si>
    <t>&lt;0.039746</t>
  </si>
  <si>
    <t>&lt;0.012156</t>
  </si>
  <si>
    <t>NAL-6B.csv</t>
  </si>
  <si>
    <t>&lt;0.066498</t>
  </si>
  <si>
    <t>&lt;0.22736</t>
  </si>
  <si>
    <t>&lt;0.0071394</t>
  </si>
  <si>
    <t>&lt;0.0076101</t>
  </si>
  <si>
    <t>&lt;0.062064</t>
  </si>
  <si>
    <t>&lt;0.20639</t>
  </si>
  <si>
    <t>&lt;0.0061784</t>
  </si>
  <si>
    <t>&lt;0.0064422</t>
  </si>
  <si>
    <t>&lt;0.019878</t>
  </si>
  <si>
    <t>&lt;0.01174</t>
  </si>
  <si>
    <t>&lt;0.067775</t>
  </si>
  <si>
    <t>&lt;0.011552</t>
  </si>
  <si>
    <t>&lt;0.0021215</t>
  </si>
  <si>
    <t>&lt;0.0022638</t>
  </si>
  <si>
    <t>&lt;0.0019398</t>
  </si>
  <si>
    <t>&lt;0.035662</t>
  </si>
  <si>
    <t>&lt;0.021323</t>
  </si>
  <si>
    <t>&lt;0.11721</t>
  </si>
  <si>
    <t>&lt;0.0036094</t>
  </si>
  <si>
    <t>NAL-7A.csv</t>
  </si>
  <si>
    <t>&lt;0.03979</t>
  </si>
  <si>
    <t>&lt;0.0061864</t>
  </si>
  <si>
    <t>NAL-7B.csv</t>
  </si>
  <si>
    <t>&lt;0.0026866</t>
  </si>
  <si>
    <t>&lt;0.0082473</t>
  </si>
  <si>
    <t>&lt;0.0002757</t>
  </si>
  <si>
    <t>&lt;0.010636</t>
  </si>
  <si>
    <t>&lt;0.032848</t>
  </si>
  <si>
    <t>&lt;0.0027077</t>
  </si>
  <si>
    <t>&lt;0.0081245</t>
  </si>
  <si>
    <t>&lt;0.0039934</t>
  </si>
  <si>
    <t>&lt;0.012098</t>
  </si>
  <si>
    <t>&lt;0.0371</t>
  </si>
  <si>
    <t>&lt;0.0017411</t>
  </si>
  <si>
    <t>&lt;0.0020664</t>
  </si>
  <si>
    <t>&lt;0.0012725</t>
  </si>
  <si>
    <t>&lt;0.0051373</t>
  </si>
  <si>
    <t>&lt;0.015495</t>
  </si>
  <si>
    <t>&lt;0.00070408</t>
  </si>
  <si>
    <t>&lt;0.0036745</t>
  </si>
  <si>
    <t>&lt;0.011997</t>
  </si>
  <si>
    <t>&lt;0.005273</t>
  </si>
  <si>
    <t>&lt;0.03635</t>
  </si>
  <si>
    <t>&lt;0.0028125</t>
  </si>
  <si>
    <t>&lt;0.0016503</t>
  </si>
  <si>
    <t>&lt;0.0012353</t>
  </si>
  <si>
    <t>&lt;0.0012419</t>
  </si>
  <si>
    <t>&lt;0.0040269</t>
  </si>
  <si>
    <t>&lt;0.012401</t>
  </si>
  <si>
    <t>&lt;0.00098477</t>
  </si>
  <si>
    <t>&lt;0.00057648</t>
  </si>
  <si>
    <t>&lt;0.0012156</t>
  </si>
  <si>
    <t>&lt;0.012422</t>
  </si>
  <si>
    <t>&lt;0.0015307</t>
  </si>
  <si>
    <t>&lt;0.00057275</t>
  </si>
  <si>
    <t>&lt;0.017552</t>
  </si>
  <si>
    <t>&lt;0.053574</t>
  </si>
  <si>
    <t>tm ice</t>
  </si>
  <si>
    <t>t sol h</t>
  </si>
  <si>
    <t>salinity</t>
  </si>
  <si>
    <t>ppm Na eq</t>
  </si>
  <si>
    <t>Cl molality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</si>
</sst>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0" xfId="0" applyFill="1"/>
    <xf numFmtId="2" fontId="0" fillId="0" borderId="0" xfId="0" applyNumberFormat="1" applyFill="1"/>
    <xf numFmtId="16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103"/>
  <sheetViews>
    <sheetView tabSelected="1" zoomScale="85" zoomScaleNormal="85" workbookViewId="0">
      <selection activeCell="A28" sqref="A28:XFD28"/>
    </sheetView>
  </sheetViews>
  <sheetFormatPr defaultRowHeight="12.75" x14ac:dyDescent="0.2"/>
  <cols>
    <col min="1" max="1" width="23" style="1" customWidth="1"/>
    <col min="2" max="5" width="9.140625" style="1"/>
    <col min="6" max="6" width="10.140625" style="1" customWidth="1"/>
    <col min="7" max="16384" width="9.140625" style="1"/>
  </cols>
  <sheetData>
    <row r="1" spans="1:19" x14ac:dyDescent="0.2">
      <c r="A1" s="1" t="s">
        <v>0</v>
      </c>
      <c r="B1" s="1" t="s">
        <v>1</v>
      </c>
    </row>
    <row r="4" spans="1:19" x14ac:dyDescent="0.2">
      <c r="A4" s="1" t="s">
        <v>2</v>
      </c>
    </row>
    <row r="5" spans="1:19" x14ac:dyDescent="0.2">
      <c r="A5" s="1" t="s">
        <v>3</v>
      </c>
      <c r="B5" s="1" t="s">
        <v>4</v>
      </c>
      <c r="C5" s="1" t="s">
        <v>5</v>
      </c>
      <c r="F5" s="1" t="s">
        <v>251</v>
      </c>
      <c r="G5" s="1" t="s">
        <v>6</v>
      </c>
      <c r="H5" s="1" t="s">
        <v>7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1" t="s">
        <v>13</v>
      </c>
      <c r="O5" s="1" t="s">
        <v>14</v>
      </c>
      <c r="P5" s="1" t="s">
        <v>15</v>
      </c>
      <c r="Q5" s="1" t="s">
        <v>16</v>
      </c>
      <c r="R5" s="1" t="s">
        <v>17</v>
      </c>
      <c r="S5" s="1" t="s">
        <v>18</v>
      </c>
    </row>
    <row r="6" spans="1:19" x14ac:dyDescent="0.2">
      <c r="A6" s="1" t="s">
        <v>19</v>
      </c>
      <c r="B6" s="1">
        <v>1</v>
      </c>
      <c r="C6" s="1" t="s">
        <v>20</v>
      </c>
      <c r="G6" s="1">
        <v>1</v>
      </c>
      <c r="H6" s="1">
        <v>0.48580627302826851</v>
      </c>
      <c r="I6" s="1">
        <v>2.1958648467090006E-2</v>
      </c>
      <c r="J6" s="1">
        <v>0.94374411871799468</v>
      </c>
      <c r="K6" s="1">
        <v>1.5654823222336289</v>
      </c>
      <c r="L6" s="1">
        <v>2.2726892062138258</v>
      </c>
      <c r="M6" s="1">
        <v>1.7564133590832276</v>
      </c>
      <c r="N6" s="1">
        <v>0.45486419446065868</v>
      </c>
      <c r="O6" s="1">
        <v>0.23118159137984542</v>
      </c>
      <c r="P6" s="1">
        <v>2.5343861260879406</v>
      </c>
      <c r="Q6" s="1">
        <v>1.1197750821309278</v>
      </c>
      <c r="R6" s="1">
        <v>0.37447840013888389</v>
      </c>
      <c r="S6" s="1">
        <v>2.0643393782981971</v>
      </c>
    </row>
    <row r="7" spans="1:19" x14ac:dyDescent="0.2">
      <c r="A7" s="1" t="s">
        <v>19</v>
      </c>
      <c r="B7" s="1">
        <v>1</v>
      </c>
      <c r="C7" s="1" t="s">
        <v>20</v>
      </c>
      <c r="G7" s="1">
        <v>1</v>
      </c>
      <c r="H7" s="1">
        <v>0.47832447322565974</v>
      </c>
      <c r="I7" s="1">
        <v>2.1644471908781621E-2</v>
      </c>
      <c r="J7" s="1">
        <v>0.90969406098247263</v>
      </c>
      <c r="K7" s="1">
        <v>1.5775613693768398</v>
      </c>
      <c r="L7" s="1">
        <v>2.2596035653444253</v>
      </c>
      <c r="M7" s="1">
        <v>1.7517588450798474</v>
      </c>
      <c r="N7" s="1">
        <v>0.44860430741432872</v>
      </c>
      <c r="O7" s="1">
        <v>0.23338047503785342</v>
      </c>
      <c r="P7" s="1">
        <v>2.554701505466868</v>
      </c>
      <c r="Q7" s="1">
        <v>1.1236824847808136</v>
      </c>
      <c r="R7" s="1">
        <v>0.37804637165210903</v>
      </c>
      <c r="S7" s="1">
        <v>2.0694304426676302</v>
      </c>
    </row>
    <row r="8" spans="1:19" x14ac:dyDescent="0.2">
      <c r="A8" s="1" t="s">
        <v>19</v>
      </c>
      <c r="B8" s="1">
        <v>1</v>
      </c>
      <c r="C8" s="1" t="s">
        <v>20</v>
      </c>
      <c r="G8" s="1">
        <v>1</v>
      </c>
      <c r="H8" s="1">
        <v>0.47256398799160981</v>
      </c>
      <c r="I8" s="1">
        <v>2.1107548812591026E-2</v>
      </c>
      <c r="J8" s="1">
        <v>0.90143207515521073</v>
      </c>
      <c r="K8" s="1">
        <v>1.5437041684034833</v>
      </c>
      <c r="L8" s="1">
        <v>2.2275831866741838</v>
      </c>
      <c r="M8" s="1">
        <v>1.7099696219445879</v>
      </c>
      <c r="N8" s="1">
        <v>0.43686463098805228</v>
      </c>
      <c r="O8" s="1">
        <v>0.22559239578777179</v>
      </c>
      <c r="P8" s="1">
        <v>2.5060930228045226</v>
      </c>
      <c r="Q8" s="1">
        <v>1.0866988261961703</v>
      </c>
      <c r="R8" s="1">
        <v>0.37505070624061149</v>
      </c>
      <c r="S8" s="1">
        <v>2.0400284990688573</v>
      </c>
    </row>
    <row r="9" spans="1:19" x14ac:dyDescent="0.2">
      <c r="A9" s="1" t="s">
        <v>19</v>
      </c>
      <c r="B9" s="1">
        <v>1</v>
      </c>
      <c r="C9" s="1" t="s">
        <v>20</v>
      </c>
      <c r="G9" s="1">
        <v>1</v>
      </c>
      <c r="H9" s="1">
        <v>0.4844381935122275</v>
      </c>
      <c r="I9" s="1">
        <v>2.146897763331292E-2</v>
      </c>
      <c r="J9" s="1">
        <v>0.90061520945132012</v>
      </c>
      <c r="K9" s="1">
        <v>1.5881744122772921</v>
      </c>
      <c r="L9" s="1">
        <v>2.2797590119839848</v>
      </c>
      <c r="M9" s="1">
        <v>1.7532686669932864</v>
      </c>
      <c r="N9" s="1">
        <v>0.4418867896036906</v>
      </c>
      <c r="O9" s="1">
        <v>0.22877386701228933</v>
      </c>
      <c r="P9" s="1">
        <v>2.5885497033554703</v>
      </c>
      <c r="Q9" s="1">
        <v>1.1203050913601882</v>
      </c>
      <c r="R9" s="1">
        <v>0.38304087332061698</v>
      </c>
      <c r="S9" s="1">
        <v>2.0962511872701959</v>
      </c>
    </row>
    <row r="10" spans="1:19" x14ac:dyDescent="0.2">
      <c r="A10" s="1" t="s">
        <v>19</v>
      </c>
      <c r="B10" s="1">
        <v>1</v>
      </c>
      <c r="C10" s="1" t="s">
        <v>20</v>
      </c>
      <c r="G10" s="1">
        <v>1</v>
      </c>
      <c r="H10" s="1">
        <v>0.47392505139408431</v>
      </c>
      <c r="I10" s="1">
        <v>2.1325232506397805E-2</v>
      </c>
      <c r="J10" s="1">
        <v>0.89999767853892454</v>
      </c>
      <c r="K10" s="1">
        <v>1.5749178673118303</v>
      </c>
      <c r="L10" s="1">
        <v>2.2799799223433577</v>
      </c>
      <c r="M10" s="1">
        <v>1.7465169222094914</v>
      </c>
      <c r="N10" s="1">
        <v>0.43765826039403727</v>
      </c>
      <c r="O10" s="1">
        <v>0.2286578720809547</v>
      </c>
      <c r="P10" s="1">
        <v>2.5677362796120731</v>
      </c>
      <c r="Q10" s="1">
        <v>1.1000804957555219</v>
      </c>
      <c r="R10" s="1">
        <v>0.38498342688998999</v>
      </c>
      <c r="S10" s="1">
        <v>2.1085320724484444</v>
      </c>
    </row>
    <row r="11" spans="1:19" x14ac:dyDescent="0.2">
      <c r="A11" s="1" t="s">
        <v>19</v>
      </c>
      <c r="B11" s="1">
        <v>1</v>
      </c>
      <c r="C11" s="1" t="s">
        <v>20</v>
      </c>
      <c r="G11" s="1">
        <v>1</v>
      </c>
      <c r="H11" s="1">
        <v>0.47738729807063079</v>
      </c>
      <c r="I11" s="1">
        <v>2.1145287695888158E-2</v>
      </c>
      <c r="J11" s="1">
        <v>0.9268284073715306</v>
      </c>
      <c r="K11" s="1">
        <v>1.5697052207467332</v>
      </c>
      <c r="L11" s="1">
        <v>2.2802003490962193</v>
      </c>
      <c r="M11" s="1">
        <v>1.7422273867143083</v>
      </c>
      <c r="N11" s="1">
        <v>0.43332512711336829</v>
      </c>
      <c r="O11" s="1">
        <v>0.22846253311505635</v>
      </c>
      <c r="P11" s="1">
        <v>2.5685306580178233</v>
      </c>
      <c r="Q11" s="1">
        <v>1.0944138059116757</v>
      </c>
      <c r="R11" s="1">
        <v>0.38292029897719548</v>
      </c>
      <c r="S11" s="1">
        <v>2.1249193977283518</v>
      </c>
    </row>
    <row r="12" spans="1:19" x14ac:dyDescent="0.2">
      <c r="A12" s="1" t="s">
        <v>21</v>
      </c>
      <c r="B12" s="1">
        <v>1</v>
      </c>
      <c r="C12" s="1" t="s">
        <v>20</v>
      </c>
      <c r="G12" s="1">
        <v>1</v>
      </c>
      <c r="H12" s="1">
        <v>0.51021475466997279</v>
      </c>
      <c r="I12" s="1">
        <v>2.6354405507952393E-2</v>
      </c>
      <c r="J12" s="1">
        <v>0.8953773253733518</v>
      </c>
      <c r="K12" s="1">
        <v>1.6829712371395615</v>
      </c>
      <c r="L12" s="1">
        <v>2.6451763405851536</v>
      </c>
      <c r="M12" s="1">
        <v>2.0247017743746136</v>
      </c>
      <c r="N12" s="1">
        <v>0.43007788901366556</v>
      </c>
      <c r="O12" s="1">
        <v>0.28741894141713548</v>
      </c>
      <c r="P12" s="1">
        <v>3.0524277025539237</v>
      </c>
      <c r="Q12" s="1">
        <v>1.2174017835929205</v>
      </c>
      <c r="R12" s="1">
        <v>0.45158432299913187</v>
      </c>
      <c r="S12" s="1">
        <v>2.2964711986962087</v>
      </c>
    </row>
    <row r="13" spans="1:19" x14ac:dyDescent="0.2">
      <c r="A13" s="1" t="s">
        <v>21</v>
      </c>
      <c r="B13" s="1">
        <v>1</v>
      </c>
      <c r="C13" s="1" t="s">
        <v>20</v>
      </c>
      <c r="G13" s="1">
        <v>1</v>
      </c>
      <c r="H13" s="1">
        <v>0.50346722319716208</v>
      </c>
      <c r="I13" s="1">
        <v>2.599437269568966E-2</v>
      </c>
      <c r="J13" s="1">
        <v>0.8970407563757925</v>
      </c>
      <c r="K13" s="1">
        <v>1.68222000812178</v>
      </c>
      <c r="L13" s="1">
        <v>2.6418441399919068</v>
      </c>
      <c r="M13" s="1">
        <v>2.0135462165710063</v>
      </c>
      <c r="N13" s="1">
        <v>0.41376157180271744</v>
      </c>
      <c r="O13" s="1">
        <v>0.2698710140105689</v>
      </c>
      <c r="P13" s="1">
        <v>3.0667330937850235</v>
      </c>
      <c r="Q13" s="1">
        <v>1.188136880139917</v>
      </c>
      <c r="R13" s="1">
        <v>0.44911682944296588</v>
      </c>
      <c r="S13" s="1">
        <v>2.3155328689783206</v>
      </c>
    </row>
    <row r="14" spans="1:19" x14ac:dyDescent="0.2">
      <c r="A14" s="1" t="s">
        <v>21</v>
      </c>
      <c r="B14" s="1">
        <v>1</v>
      </c>
      <c r="C14" s="1" t="s">
        <v>20</v>
      </c>
      <c r="G14" s="1">
        <v>1</v>
      </c>
      <c r="H14" s="1">
        <v>0.50660743874601066</v>
      </c>
      <c r="I14" s="1">
        <v>2.5458015037714544E-2</v>
      </c>
      <c r="J14" s="1">
        <v>0.87212941091517759</v>
      </c>
      <c r="K14" s="1">
        <v>1.6846152735901505</v>
      </c>
      <c r="L14" s="1">
        <v>2.6773749828160796</v>
      </c>
      <c r="M14" s="1">
        <v>2.0312971008598106</v>
      </c>
      <c r="N14" s="1">
        <v>0.40373621661530673</v>
      </c>
      <c r="O14" s="1">
        <v>0.2715179867274507</v>
      </c>
      <c r="P14" s="1">
        <v>3.0669119211505502</v>
      </c>
      <c r="Q14" s="1">
        <v>1.182086584353695</v>
      </c>
      <c r="R14" s="1">
        <v>0.45120595451685191</v>
      </c>
      <c r="S14" s="1">
        <v>2.2810603491914803</v>
      </c>
    </row>
    <row r="15" spans="1:19" x14ac:dyDescent="0.2">
      <c r="A15" s="1" t="s">
        <v>21</v>
      </c>
      <c r="B15" s="1">
        <v>1</v>
      </c>
      <c r="C15" s="1" t="s">
        <v>20</v>
      </c>
      <c r="G15" s="1">
        <v>1</v>
      </c>
      <c r="H15" s="1">
        <v>0.49901737351620146</v>
      </c>
      <c r="I15" s="1">
        <v>2.4936838256198642E-2</v>
      </c>
      <c r="J15" s="1">
        <v>0.88348137814361949</v>
      </c>
      <c r="K15" s="1">
        <v>1.6744036073009672</v>
      </c>
      <c r="L15" s="1">
        <v>2.6754106535338429</v>
      </c>
      <c r="M15" s="1">
        <v>2.0248343223918708</v>
      </c>
      <c r="N15" s="1">
        <v>0.39251882876106664</v>
      </c>
      <c r="O15" s="1">
        <v>0.27179767393231657</v>
      </c>
      <c r="P15" s="1">
        <v>3.0641919345453585</v>
      </c>
      <c r="Q15" s="1">
        <v>1.1658516656496456</v>
      </c>
      <c r="R15" s="1">
        <v>0.45073322950149464</v>
      </c>
      <c r="S15" s="1">
        <v>2.2741874384979521</v>
      </c>
    </row>
    <row r="16" spans="1:19" x14ac:dyDescent="0.2">
      <c r="A16" s="1" t="s">
        <v>21</v>
      </c>
      <c r="B16" s="1">
        <v>1</v>
      </c>
      <c r="C16" s="1" t="s">
        <v>20</v>
      </c>
      <c r="G16" s="1">
        <v>1</v>
      </c>
      <c r="H16" s="1">
        <v>0.50179552698868224</v>
      </c>
      <c r="I16" s="1">
        <v>2.4352239307379595E-2</v>
      </c>
      <c r="J16" s="1">
        <v>0.89134572853840921</v>
      </c>
      <c r="K16" s="1">
        <v>1.7088784590813335</v>
      </c>
      <c r="L16" s="1">
        <v>2.6818920511015185</v>
      </c>
      <c r="M16" s="1">
        <v>2.0453401854609679</v>
      </c>
      <c r="N16" s="1">
        <v>0.39136942775789796</v>
      </c>
      <c r="O16" s="1">
        <v>0.27446924424391983</v>
      </c>
      <c r="P16" s="1">
        <v>3.1528407937292644</v>
      </c>
      <c r="Q16" s="1">
        <v>1.1669951864877433</v>
      </c>
      <c r="R16" s="1">
        <v>0.46207285783655822</v>
      </c>
      <c r="S16" s="1">
        <v>2.3229955697424511</v>
      </c>
    </row>
    <row r="17" spans="1:19" x14ac:dyDescent="0.2">
      <c r="A17" s="1" t="s">
        <v>21</v>
      </c>
      <c r="B17" s="1">
        <v>1</v>
      </c>
      <c r="C17" s="1" t="s">
        <v>20</v>
      </c>
      <c r="G17" s="1">
        <v>1</v>
      </c>
      <c r="H17" s="1">
        <v>0.50016413026388129</v>
      </c>
      <c r="I17" s="1">
        <v>2.4110286535804527E-2</v>
      </c>
      <c r="J17" s="1">
        <v>0.87075816292459851</v>
      </c>
      <c r="K17" s="1">
        <v>1.697482518480266</v>
      </c>
      <c r="L17" s="1">
        <v>2.7112470722645696</v>
      </c>
      <c r="M17" s="1">
        <v>2.0534395426472307</v>
      </c>
      <c r="N17" s="1">
        <v>0.38072240927430639</v>
      </c>
      <c r="O17" s="1">
        <v>0.27010117035007225</v>
      </c>
      <c r="P17" s="1">
        <v>3.1429089539096307</v>
      </c>
      <c r="Q17" s="1">
        <v>1.1581263150342611</v>
      </c>
      <c r="R17" s="1">
        <v>0.45877795067688748</v>
      </c>
      <c r="S17" s="1">
        <v>2.3293786700675327</v>
      </c>
    </row>
    <row r="19" spans="1:19" x14ac:dyDescent="0.2">
      <c r="A19" s="1" t="s">
        <v>22</v>
      </c>
    </row>
    <row r="21" spans="1:19" x14ac:dyDescent="0.2">
      <c r="A21" s="1" t="s">
        <v>23</v>
      </c>
    </row>
    <row r="22" spans="1:19" x14ac:dyDescent="0.2">
      <c r="A22" s="1" t="s">
        <v>3</v>
      </c>
      <c r="B22" s="1" t="s">
        <v>4</v>
      </c>
      <c r="C22" s="1" t="s">
        <v>248</v>
      </c>
      <c r="D22" s="1" t="s">
        <v>249</v>
      </c>
      <c r="E22" s="1" t="s">
        <v>250</v>
      </c>
      <c r="F22" s="1" t="s">
        <v>252</v>
      </c>
      <c r="G22" s="1" t="s">
        <v>6</v>
      </c>
      <c r="H22" s="1" t="s">
        <v>7</v>
      </c>
      <c r="I22" s="1" t="s">
        <v>8</v>
      </c>
      <c r="J22" s="1" t="s">
        <v>9</v>
      </c>
      <c r="K22" s="1" t="s">
        <v>10</v>
      </c>
      <c r="L22" s="1" t="s">
        <v>11</v>
      </c>
      <c r="M22" s="1" t="s">
        <v>12</v>
      </c>
      <c r="N22" s="1" t="s">
        <v>13</v>
      </c>
      <c r="O22" s="1" t="s">
        <v>14</v>
      </c>
      <c r="P22" s="1" t="s">
        <v>15</v>
      </c>
      <c r="Q22" s="1" t="s">
        <v>16</v>
      </c>
      <c r="R22" s="1" t="s">
        <v>17</v>
      </c>
      <c r="S22" s="1" t="s">
        <v>18</v>
      </c>
    </row>
    <row r="23" spans="1:19" x14ac:dyDescent="0.2">
      <c r="G23" s="1" t="s">
        <v>24</v>
      </c>
      <c r="H23" s="1" t="s">
        <v>24</v>
      </c>
      <c r="I23" s="1" t="s">
        <v>24</v>
      </c>
      <c r="J23" s="1" t="s">
        <v>24</v>
      </c>
      <c r="K23" s="1" t="s">
        <v>24</v>
      </c>
      <c r="L23" s="1" t="s">
        <v>24</v>
      </c>
      <c r="M23" s="1" t="s">
        <v>24</v>
      </c>
      <c r="N23" s="1" t="s">
        <v>24</v>
      </c>
      <c r="O23" s="1" t="s">
        <v>24</v>
      </c>
      <c r="P23" s="1" t="s">
        <v>24</v>
      </c>
      <c r="Q23" s="1" t="s">
        <v>24</v>
      </c>
      <c r="R23" s="1" t="s">
        <v>24</v>
      </c>
      <c r="S23" s="1" t="s">
        <v>24</v>
      </c>
    </row>
    <row r="24" spans="1:19" x14ac:dyDescent="0.2">
      <c r="O24" s="2"/>
    </row>
    <row r="25" spans="1:19" x14ac:dyDescent="0.2">
      <c r="A25" s="1" t="s">
        <v>25</v>
      </c>
      <c r="B25" s="1">
        <v>1</v>
      </c>
      <c r="D25" s="1">
        <v>245</v>
      </c>
      <c r="E25" s="3">
        <v>35.299999999999997</v>
      </c>
      <c r="F25" s="2">
        <f>((E25*10)/(23+35.5))</f>
        <v>6.0341880341880341</v>
      </c>
      <c r="G25" s="1">
        <v>1</v>
      </c>
      <c r="H25" s="1">
        <v>7.7490327097147316E-2</v>
      </c>
      <c r="I25" s="1">
        <v>2570.2169978687857</v>
      </c>
      <c r="J25" s="1">
        <v>0.46272261158197886</v>
      </c>
      <c r="K25" s="1">
        <v>0.9271501218284548</v>
      </c>
      <c r="L25" s="1">
        <v>7.6821856374994238E-2</v>
      </c>
      <c r="M25" s="1">
        <v>0.29803487149048552</v>
      </c>
      <c r="N25" s="1" t="s">
        <v>26</v>
      </c>
      <c r="O25" s="2">
        <v>9.1959466333449161E-2</v>
      </c>
      <c r="P25" s="1">
        <v>2.5348789332900318E-2</v>
      </c>
      <c r="Q25" s="1" t="s">
        <v>27</v>
      </c>
      <c r="R25" s="1">
        <v>8.7877288999807877E-3</v>
      </c>
      <c r="S25" s="2">
        <v>6.3732909326408354E-3</v>
      </c>
    </row>
    <row r="26" spans="1:19" x14ac:dyDescent="0.2">
      <c r="A26" s="1" t="s">
        <v>28</v>
      </c>
      <c r="B26" s="1">
        <v>1</v>
      </c>
      <c r="D26" s="1">
        <v>225</v>
      </c>
      <c r="E26" s="3">
        <v>33.9</v>
      </c>
      <c r="F26" s="2">
        <f t="shared" ref="F26:F75" si="0">((E26*10)/(23+35.5))</f>
        <v>5.7948717948717947</v>
      </c>
      <c r="G26" s="1">
        <v>1</v>
      </c>
      <c r="H26" s="1">
        <v>1.0390386100874356</v>
      </c>
      <c r="I26" s="1">
        <v>1403.8805595873559</v>
      </c>
      <c r="J26" s="1">
        <v>0.2502909045064915</v>
      </c>
      <c r="K26" s="1">
        <v>0.28230500323393387</v>
      </c>
      <c r="L26" s="1">
        <v>6.9953767979886838E-2</v>
      </c>
      <c r="M26" s="1">
        <v>0.27104831927385392</v>
      </c>
      <c r="N26" s="1" t="s">
        <v>29</v>
      </c>
      <c r="O26" s="2">
        <v>2.5666054209289108E-2</v>
      </c>
      <c r="P26" s="1">
        <v>1.596957925254849E-2</v>
      </c>
      <c r="Q26" s="1" t="s">
        <v>30</v>
      </c>
      <c r="R26" s="1">
        <v>7.4282084102517878E-3</v>
      </c>
      <c r="S26" s="2">
        <v>2.7957914524204849E-3</v>
      </c>
    </row>
    <row r="27" spans="1:19" x14ac:dyDescent="0.2">
      <c r="A27" s="1" t="s">
        <v>28</v>
      </c>
      <c r="B27" s="1">
        <v>1</v>
      </c>
      <c r="D27" s="1">
        <v>225</v>
      </c>
      <c r="E27" s="3">
        <v>33.9</v>
      </c>
      <c r="F27" s="2">
        <f t="shared" si="0"/>
        <v>5.7948717948717947</v>
      </c>
      <c r="G27" s="1">
        <v>1</v>
      </c>
      <c r="H27" s="1">
        <v>8.4949156870086584E-2</v>
      </c>
      <c r="I27" s="1">
        <v>292.68595398170254</v>
      </c>
      <c r="J27" s="1">
        <v>0.27496863488627504</v>
      </c>
      <c r="K27" s="1">
        <v>0.28559304580906397</v>
      </c>
      <c r="L27" s="1">
        <v>9.5067297837704234E-2</v>
      </c>
      <c r="M27" s="1">
        <v>0.2061746476222881</v>
      </c>
      <c r="N27" s="1" t="s">
        <v>31</v>
      </c>
      <c r="O27" s="2">
        <v>3.5174155552930728E-2</v>
      </c>
      <c r="P27" s="1">
        <v>2.041583412596441E-2</v>
      </c>
      <c r="Q27" s="1">
        <v>5.1197599730151071E-4</v>
      </c>
      <c r="R27" s="1">
        <v>6.9546922403715796E-3</v>
      </c>
      <c r="S27" s="2">
        <v>3.4206858934689287E-3</v>
      </c>
    </row>
    <row r="28" spans="1:19" x14ac:dyDescent="0.2">
      <c r="A28" s="1" t="s">
        <v>28</v>
      </c>
      <c r="B28" s="1">
        <v>1</v>
      </c>
      <c r="D28" s="1">
        <v>236</v>
      </c>
      <c r="E28" s="3">
        <v>34.700000000000003</v>
      </c>
      <c r="F28" s="2">
        <f t="shared" si="0"/>
        <v>5.9316239316239319</v>
      </c>
      <c r="G28" s="1">
        <v>1</v>
      </c>
      <c r="H28" s="1">
        <v>3.6845571674603936E-2</v>
      </c>
      <c r="I28" s="1">
        <v>1504.0996444471925</v>
      </c>
      <c r="J28" s="1">
        <v>0.38088604865731651</v>
      </c>
      <c r="K28" s="1">
        <v>0.24544363901022603</v>
      </c>
      <c r="L28" s="1">
        <v>6.1681938048296227E-2</v>
      </c>
      <c r="M28" s="1">
        <v>0.30801858092398826</v>
      </c>
      <c r="N28" s="1" t="s">
        <v>32</v>
      </c>
      <c r="O28" s="2">
        <v>5.1285353771564082E-2</v>
      </c>
      <c r="P28" s="1">
        <v>1.3673680060123422E-2</v>
      </c>
      <c r="Q28" s="1">
        <v>1.3685347866710111E-3</v>
      </c>
      <c r="R28" s="1">
        <v>6.4534283485581587E-3</v>
      </c>
      <c r="S28" s="2">
        <v>2.3857161041316334E-3</v>
      </c>
    </row>
    <row r="29" spans="1:19" x14ac:dyDescent="0.2">
      <c r="A29" s="1" t="s">
        <v>28</v>
      </c>
      <c r="B29" s="1">
        <v>1</v>
      </c>
      <c r="D29" s="1">
        <v>226</v>
      </c>
      <c r="E29" s="3">
        <v>34.1</v>
      </c>
      <c r="F29" s="2">
        <f t="shared" si="0"/>
        <v>5.8290598290598288</v>
      </c>
      <c r="G29" s="1">
        <v>1</v>
      </c>
      <c r="H29" s="1" t="s">
        <v>33</v>
      </c>
      <c r="I29" s="1">
        <v>1901.8528294696646</v>
      </c>
      <c r="J29" s="1">
        <v>0.34666076066639356</v>
      </c>
      <c r="K29" s="1">
        <v>0.51410131364790823</v>
      </c>
      <c r="L29" s="1">
        <v>0.16328805319414588</v>
      </c>
      <c r="M29" s="1">
        <v>0.67570956205976962</v>
      </c>
      <c r="N29" s="1" t="s">
        <v>34</v>
      </c>
      <c r="O29" s="2">
        <v>1.9674758001930547E-2</v>
      </c>
      <c r="P29" s="1">
        <v>1.9524138303955933E-2</v>
      </c>
      <c r="Q29" s="1" t="s">
        <v>35</v>
      </c>
      <c r="R29" s="1" t="s">
        <v>36</v>
      </c>
      <c r="S29" s="2" t="s">
        <v>37</v>
      </c>
    </row>
    <row r="30" spans="1:19" x14ac:dyDescent="0.2">
      <c r="A30" s="1" t="s">
        <v>38</v>
      </c>
      <c r="B30" s="1">
        <v>1</v>
      </c>
      <c r="D30" s="1">
        <v>270</v>
      </c>
      <c r="E30" s="3">
        <v>36.799999999999997</v>
      </c>
      <c r="F30" s="2">
        <f t="shared" si="0"/>
        <v>6.2905982905982905</v>
      </c>
      <c r="G30" s="1">
        <v>1</v>
      </c>
      <c r="H30" s="1" t="s">
        <v>39</v>
      </c>
      <c r="I30" s="1">
        <v>880.98377011389653</v>
      </c>
      <c r="J30" s="1">
        <v>0.3615070529271916</v>
      </c>
      <c r="K30" s="1">
        <v>0.21815798665306046</v>
      </c>
      <c r="L30" s="1">
        <v>8.8820332058172149E-2</v>
      </c>
      <c r="M30" s="1">
        <v>0.48010650657236337</v>
      </c>
      <c r="N30" s="1" t="s">
        <v>40</v>
      </c>
      <c r="O30" s="2">
        <v>4.1537145192924105E-2</v>
      </c>
      <c r="P30" s="1">
        <v>2.2187952769722206E-2</v>
      </c>
      <c r="Q30" s="1" t="s">
        <v>41</v>
      </c>
      <c r="R30" s="1">
        <v>1.0370833757777653E-2</v>
      </c>
      <c r="S30" s="2">
        <v>5.5934102878520122E-3</v>
      </c>
    </row>
    <row r="31" spans="1:19" x14ac:dyDescent="0.2">
      <c r="A31" s="1" t="s">
        <v>38</v>
      </c>
      <c r="B31" s="1">
        <v>1</v>
      </c>
      <c r="D31" s="1">
        <v>248</v>
      </c>
      <c r="E31" s="3">
        <v>35.4</v>
      </c>
      <c r="F31" s="2">
        <f t="shared" si="0"/>
        <v>6.0512820512820511</v>
      </c>
      <c r="G31" s="1">
        <v>1</v>
      </c>
      <c r="H31" s="1" t="s">
        <v>42</v>
      </c>
      <c r="I31" s="1">
        <v>1579.5597315142588</v>
      </c>
      <c r="J31" s="1">
        <v>0.64857337706804452</v>
      </c>
      <c r="K31" s="1">
        <v>0.33547823907595953</v>
      </c>
      <c r="L31" s="1">
        <v>9.317354986306009E-2</v>
      </c>
      <c r="M31" s="1">
        <v>0.4073610733026562</v>
      </c>
      <c r="N31" s="1" t="s">
        <v>43</v>
      </c>
      <c r="O31" s="2">
        <v>4.7726113508548634E-2</v>
      </c>
      <c r="P31" s="1">
        <v>3.9774387119471857E-2</v>
      </c>
      <c r="Q31" s="1" t="s">
        <v>44</v>
      </c>
      <c r="R31" s="1">
        <v>1.1227228530245548E-2</v>
      </c>
      <c r="S31" s="2">
        <v>6.5040986514807997E-3</v>
      </c>
    </row>
    <row r="32" spans="1:19" x14ac:dyDescent="0.2">
      <c r="A32" s="1" t="s">
        <v>45</v>
      </c>
      <c r="B32" s="1">
        <v>1</v>
      </c>
      <c r="D32" s="1">
        <v>299</v>
      </c>
      <c r="E32" s="3">
        <v>38.1</v>
      </c>
      <c r="F32" s="2">
        <f t="shared" si="0"/>
        <v>6.5128205128205128</v>
      </c>
      <c r="G32" s="1">
        <v>1</v>
      </c>
      <c r="H32" s="1">
        <v>2.5616427803288003E-2</v>
      </c>
      <c r="I32" s="1">
        <v>320.96864665755737</v>
      </c>
      <c r="J32" s="1">
        <v>0.15015673424182102</v>
      </c>
      <c r="K32" s="1">
        <v>0.33714660766261295</v>
      </c>
      <c r="L32" s="1">
        <v>3.5066743694061792E-2</v>
      </c>
      <c r="M32" s="1">
        <v>8.7498403437433231E-2</v>
      </c>
      <c r="N32" s="1" t="s">
        <v>46</v>
      </c>
      <c r="O32" s="2">
        <v>2.5304271186871733E-2</v>
      </c>
      <c r="P32" s="1">
        <v>1.3069009801468665E-2</v>
      </c>
      <c r="Q32" s="1" t="s">
        <v>47</v>
      </c>
      <c r="R32" s="1">
        <v>4.9750193731105119E-3</v>
      </c>
      <c r="S32" s="2">
        <v>2.8726926986941538E-3</v>
      </c>
    </row>
    <row r="33" spans="1:19" x14ac:dyDescent="0.2">
      <c r="A33" s="1" t="s">
        <v>45</v>
      </c>
      <c r="B33" s="1">
        <v>1</v>
      </c>
      <c r="D33" s="1">
        <v>370</v>
      </c>
      <c r="E33" s="3">
        <v>45</v>
      </c>
      <c r="F33" s="2">
        <f t="shared" si="0"/>
        <v>7.6923076923076925</v>
      </c>
      <c r="G33" s="1">
        <v>1</v>
      </c>
      <c r="H33" s="1">
        <v>0.52294294640651218</v>
      </c>
      <c r="I33" s="1">
        <v>2876.8994529955448</v>
      </c>
      <c r="J33" s="1">
        <v>0.30371073232417617</v>
      </c>
      <c r="K33" s="1">
        <v>0.17848091757703766</v>
      </c>
      <c r="L33" s="1">
        <v>2.9500453469032191E-2</v>
      </c>
      <c r="M33" s="1">
        <v>0.32536552269155095</v>
      </c>
      <c r="N33" s="1" t="s">
        <v>48</v>
      </c>
      <c r="O33" s="2">
        <v>3.6821049751553064E-2</v>
      </c>
      <c r="P33" s="1">
        <v>1.910902943832312E-2</v>
      </c>
      <c r="Q33" s="1" t="s">
        <v>49</v>
      </c>
      <c r="R33" s="1">
        <v>6.6764771269096296E-3</v>
      </c>
      <c r="S33" s="2">
        <v>5.9574370550853125E-3</v>
      </c>
    </row>
    <row r="34" spans="1:19" x14ac:dyDescent="0.2">
      <c r="A34" s="1" t="s">
        <v>45</v>
      </c>
      <c r="B34" s="1">
        <v>1</v>
      </c>
      <c r="D34" s="1">
        <v>277</v>
      </c>
      <c r="E34" s="3">
        <v>36.9</v>
      </c>
      <c r="F34" s="2">
        <f t="shared" si="0"/>
        <v>6.3076923076923075</v>
      </c>
      <c r="G34" s="1">
        <v>1</v>
      </c>
      <c r="H34" s="1">
        <v>8.9397557086514663E-3</v>
      </c>
      <c r="I34" s="1">
        <v>301.15970993062405</v>
      </c>
      <c r="J34" s="1">
        <v>0.1665079656059677</v>
      </c>
      <c r="K34" s="1">
        <v>0.47270661099052075</v>
      </c>
      <c r="L34" s="1">
        <v>7.9829018198347063E-2</v>
      </c>
      <c r="M34" s="1">
        <v>0.15028293506397375</v>
      </c>
      <c r="N34" s="1" t="s">
        <v>50</v>
      </c>
      <c r="O34" s="2">
        <v>6.479601032551302E-2</v>
      </c>
      <c r="P34" s="1">
        <v>1.5317626223152562E-2</v>
      </c>
      <c r="Q34" s="1" t="s">
        <v>51</v>
      </c>
      <c r="R34" s="1">
        <v>4.5871272644744309E-3</v>
      </c>
      <c r="S34" s="2">
        <v>2.6556655976937068E-3</v>
      </c>
    </row>
    <row r="35" spans="1:19" x14ac:dyDescent="0.2">
      <c r="A35" s="1" t="s">
        <v>52</v>
      </c>
      <c r="B35" s="1">
        <v>1</v>
      </c>
      <c r="D35" s="1">
        <v>260</v>
      </c>
      <c r="E35" s="3">
        <v>36.200000000000003</v>
      </c>
      <c r="F35" s="2">
        <f t="shared" si="0"/>
        <v>6.1880341880341883</v>
      </c>
      <c r="G35" s="1">
        <v>1</v>
      </c>
      <c r="H35" s="1">
        <v>2.0830476587387595E-3</v>
      </c>
      <c r="I35" s="1">
        <v>722.06437308396664</v>
      </c>
      <c r="J35" s="1">
        <v>0.16269075133712976</v>
      </c>
      <c r="K35" s="1">
        <v>0.27615689730590354</v>
      </c>
      <c r="L35" s="1">
        <v>0.17025998341183962</v>
      </c>
      <c r="M35" s="1">
        <v>0.42229509934911286</v>
      </c>
      <c r="N35" s="1" t="s">
        <v>53</v>
      </c>
      <c r="O35" s="2">
        <v>2.705369065161848E-2</v>
      </c>
      <c r="P35" s="1">
        <v>2.5585835201557654E-2</v>
      </c>
      <c r="Q35" s="1" t="s">
        <v>54</v>
      </c>
      <c r="R35" s="1">
        <v>1.1232700202295243E-2</v>
      </c>
      <c r="S35" s="2">
        <v>6.3950256308512362E-3</v>
      </c>
    </row>
    <row r="36" spans="1:19" x14ac:dyDescent="0.2">
      <c r="A36" s="1" t="s">
        <v>52</v>
      </c>
      <c r="B36" s="1">
        <v>1</v>
      </c>
      <c r="D36" s="1">
        <v>254</v>
      </c>
      <c r="E36" s="3">
        <v>35.799999999999997</v>
      </c>
      <c r="F36" s="2">
        <f t="shared" si="0"/>
        <v>6.1196581196581192</v>
      </c>
      <c r="G36" s="1">
        <v>1</v>
      </c>
      <c r="H36" s="1">
        <v>2.1997288210876795E-2</v>
      </c>
      <c r="I36" s="1">
        <v>1498.5928462396819</v>
      </c>
      <c r="J36" s="1">
        <v>0.3469990684860218</v>
      </c>
      <c r="K36" s="1">
        <v>0.5437913287756273</v>
      </c>
      <c r="L36" s="1">
        <v>0.14174289772001711</v>
      </c>
      <c r="M36" s="1">
        <v>0.42044289539807533</v>
      </c>
      <c r="N36" s="1" t="s">
        <v>55</v>
      </c>
      <c r="O36" s="2">
        <v>6.5174705897112481E-2</v>
      </c>
      <c r="P36" s="1">
        <v>3.934055865041939E-2</v>
      </c>
      <c r="Q36" s="1" t="s">
        <v>56</v>
      </c>
      <c r="R36" s="1">
        <v>1.2239997924242782E-2</v>
      </c>
      <c r="S36" s="2">
        <v>7.934937685067275E-3</v>
      </c>
    </row>
    <row r="37" spans="1:19" x14ac:dyDescent="0.2">
      <c r="A37" s="1" t="s">
        <v>52</v>
      </c>
      <c r="B37" s="1">
        <v>1</v>
      </c>
      <c r="D37" s="1">
        <v>249</v>
      </c>
      <c r="E37" s="3">
        <v>35.4</v>
      </c>
      <c r="F37" s="2">
        <f t="shared" si="0"/>
        <v>6.0512820512820511</v>
      </c>
      <c r="G37" s="1">
        <v>1</v>
      </c>
      <c r="H37" s="1">
        <v>2.0193317234769655E-3</v>
      </c>
      <c r="I37" s="1">
        <v>163.60661152776501</v>
      </c>
      <c r="J37" s="1">
        <v>0.41393803455964645</v>
      </c>
      <c r="K37" s="1">
        <v>0.48219838192725839</v>
      </c>
      <c r="L37" s="1">
        <v>0.11529278984001617</v>
      </c>
      <c r="M37" s="1">
        <v>0.23157011598576036</v>
      </c>
      <c r="N37" s="1" t="s">
        <v>57</v>
      </c>
      <c r="O37" s="2">
        <v>3.0530632084296131E-2</v>
      </c>
      <c r="P37" s="1">
        <v>3.5705779126678168E-2</v>
      </c>
      <c r="Q37" s="1" t="s">
        <v>58</v>
      </c>
      <c r="R37" s="1">
        <v>1.2637270825067375E-2</v>
      </c>
      <c r="S37" s="2">
        <v>7.8972595532248533E-3</v>
      </c>
    </row>
    <row r="38" spans="1:19" x14ac:dyDescent="0.2">
      <c r="A38" s="1" t="s">
        <v>52</v>
      </c>
      <c r="B38" s="1">
        <v>1</v>
      </c>
      <c r="D38" s="1">
        <v>254</v>
      </c>
      <c r="E38" s="3">
        <v>35.799999999999997</v>
      </c>
      <c r="F38" s="2">
        <f t="shared" si="0"/>
        <v>6.1196581196581192</v>
      </c>
      <c r="G38" s="1">
        <v>1</v>
      </c>
      <c r="H38" s="1">
        <v>1.4492918492710852E-2</v>
      </c>
      <c r="I38" s="1">
        <v>811.29676424264153</v>
      </c>
      <c r="J38" s="1">
        <v>0.35424442356048252</v>
      </c>
      <c r="K38" s="1">
        <v>0.38921372975279495</v>
      </c>
      <c r="L38" s="1">
        <v>8.6379432832263264E-2</v>
      </c>
      <c r="M38" s="1">
        <v>0.1689963580615971</v>
      </c>
      <c r="N38" s="1" t="s">
        <v>59</v>
      </c>
      <c r="O38" s="2">
        <v>2.9115479704509711E-2</v>
      </c>
      <c r="P38" s="1">
        <v>3.0998221955988413E-2</v>
      </c>
      <c r="Q38" s="1" t="s">
        <v>60</v>
      </c>
      <c r="R38" s="1">
        <v>1.2193416124213416E-2</v>
      </c>
      <c r="S38" s="2">
        <v>7.4247366005110718E-3</v>
      </c>
    </row>
    <row r="39" spans="1:19" x14ac:dyDescent="0.2">
      <c r="A39" s="1" t="s">
        <v>52</v>
      </c>
      <c r="B39" s="1">
        <v>1</v>
      </c>
      <c r="D39" s="1">
        <v>254</v>
      </c>
      <c r="E39" s="3">
        <v>35.799999999999997</v>
      </c>
      <c r="F39" s="2">
        <f t="shared" si="0"/>
        <v>6.1196581196581192</v>
      </c>
      <c r="G39" s="1">
        <v>1</v>
      </c>
      <c r="H39" s="1">
        <v>9.6277290637261828E-2</v>
      </c>
      <c r="I39" s="1">
        <v>1509.764065586849</v>
      </c>
      <c r="J39" s="1">
        <v>0.30339233963733014</v>
      </c>
      <c r="K39" s="1">
        <v>1.452805280785606</v>
      </c>
      <c r="L39" s="1">
        <v>0.13268437597753113</v>
      </c>
      <c r="M39" s="1">
        <v>0.26830137253453989</v>
      </c>
      <c r="N39" s="1" t="s">
        <v>61</v>
      </c>
      <c r="O39" s="2">
        <v>3.2784975781661216E-2</v>
      </c>
      <c r="P39" s="1">
        <v>3.815698320316023E-2</v>
      </c>
      <c r="Q39" s="1" t="s">
        <v>62</v>
      </c>
      <c r="R39" s="1">
        <v>1.5627030112662376E-2</v>
      </c>
      <c r="S39" s="2">
        <v>8.605888977100325E-3</v>
      </c>
    </row>
    <row r="40" spans="1:19" x14ac:dyDescent="0.2">
      <c r="A40" s="1" t="s">
        <v>63</v>
      </c>
      <c r="B40" s="1">
        <v>1</v>
      </c>
      <c r="E40" s="3">
        <f t="shared" ref="E40:E57" si="1">26.242+0.4928*D40/100+1.42*(D40/100)^2-0.223*(D40/100)^3+0.04129*(D40/100)^4+0.006295*(D40/100)^5-0.001967*(D40/100)^6+0.0001112*(D40/100)^7</f>
        <v>26.242000000000001</v>
      </c>
      <c r="F40" s="2">
        <f t="shared" si="0"/>
        <v>4.4858119658119664</v>
      </c>
      <c r="G40" s="1">
        <v>1</v>
      </c>
      <c r="H40" s="1">
        <v>5.655724439853585E-2</v>
      </c>
      <c r="I40" s="1">
        <v>5699.4902288647281</v>
      </c>
      <c r="J40" s="1">
        <v>0.96532442538585039</v>
      </c>
      <c r="K40" s="1">
        <v>4.2932638233659661</v>
      </c>
      <c r="L40" s="1" t="s">
        <v>64</v>
      </c>
      <c r="M40" s="1">
        <v>0.3347962302737153</v>
      </c>
      <c r="N40" s="1" t="s">
        <v>65</v>
      </c>
      <c r="O40" s="2">
        <v>9.1838171286021106E-2</v>
      </c>
      <c r="P40" s="1">
        <v>2.3858085944238792E-2</v>
      </c>
      <c r="Q40" s="1">
        <v>2.6324540829413927E-2</v>
      </c>
      <c r="R40" s="1" t="s">
        <v>66</v>
      </c>
      <c r="S40" s="2">
        <v>1.6158814664481241E-2</v>
      </c>
    </row>
    <row r="41" spans="1:19" x14ac:dyDescent="0.2">
      <c r="A41" s="1" t="s">
        <v>63</v>
      </c>
      <c r="B41" s="1">
        <v>1</v>
      </c>
      <c r="E41" s="3">
        <f t="shared" si="1"/>
        <v>26.242000000000001</v>
      </c>
      <c r="F41" s="2">
        <f t="shared" si="0"/>
        <v>4.4858119658119664</v>
      </c>
      <c r="G41" s="1">
        <v>1</v>
      </c>
      <c r="H41" s="1">
        <v>0.38390805370101083</v>
      </c>
      <c r="I41" s="1">
        <v>1085.75659755026</v>
      </c>
      <c r="J41" s="1">
        <v>0.46039075475131286</v>
      </c>
      <c r="K41" s="1">
        <v>4.7987993935874069</v>
      </c>
      <c r="L41" s="1">
        <v>3.96786707184172E-2</v>
      </c>
      <c r="M41" s="1">
        <v>3.9902951386413449E-2</v>
      </c>
      <c r="N41" s="1" t="s">
        <v>67</v>
      </c>
      <c r="O41" s="2">
        <v>1.1601522020943889E-2</v>
      </c>
      <c r="P41" s="1">
        <v>7.3438624707492073E-2</v>
      </c>
      <c r="Q41" s="1">
        <v>4.3358748269441943E-2</v>
      </c>
      <c r="R41" s="1">
        <v>7.5250974067197851E-3</v>
      </c>
      <c r="S41" s="2">
        <v>2.2617502430792029E-3</v>
      </c>
    </row>
    <row r="42" spans="1:19" x14ac:dyDescent="0.2">
      <c r="A42" s="1" t="s">
        <v>68</v>
      </c>
      <c r="B42" s="1">
        <v>1</v>
      </c>
      <c r="E42" s="3">
        <f t="shared" si="1"/>
        <v>26.242000000000001</v>
      </c>
      <c r="F42" s="2">
        <f t="shared" si="0"/>
        <v>4.4858119658119664</v>
      </c>
      <c r="G42" s="1">
        <v>1</v>
      </c>
      <c r="H42" s="1">
        <v>0.52565405077693628</v>
      </c>
      <c r="I42" s="1">
        <v>1966.4918338468628</v>
      </c>
      <c r="J42" s="1">
        <v>0.54553583832381325</v>
      </c>
      <c r="K42" s="1">
        <v>2.5693870433796526</v>
      </c>
      <c r="L42" s="1">
        <v>0.20114719164770875</v>
      </c>
      <c r="M42" s="1">
        <v>0.11469514098394275</v>
      </c>
      <c r="N42" s="1" t="s">
        <v>69</v>
      </c>
      <c r="O42" s="2">
        <v>9.6262019141965291E-2</v>
      </c>
      <c r="P42" s="1">
        <v>4.9017162395980349E-2</v>
      </c>
      <c r="Q42" s="1">
        <v>5.0807455035245148E-3</v>
      </c>
      <c r="R42" s="1">
        <v>1.2825796750744011E-2</v>
      </c>
      <c r="S42" s="2">
        <v>2.4209981292743085E-2</v>
      </c>
    </row>
    <row r="43" spans="1:19" x14ac:dyDescent="0.2">
      <c r="A43" s="1" t="s">
        <v>68</v>
      </c>
      <c r="B43" s="1">
        <v>1</v>
      </c>
      <c r="E43" s="3">
        <f t="shared" si="1"/>
        <v>26.242000000000001</v>
      </c>
      <c r="F43" s="2">
        <f t="shared" si="0"/>
        <v>4.4858119658119664</v>
      </c>
      <c r="G43" s="1">
        <v>1</v>
      </c>
      <c r="H43" s="1">
        <v>1.1156336269242919</v>
      </c>
      <c r="I43" s="1">
        <v>1223.3004970828408</v>
      </c>
      <c r="J43" s="1">
        <v>0.30700895194678368</v>
      </c>
      <c r="K43" s="1">
        <v>5.1410369126173219</v>
      </c>
      <c r="L43" s="1">
        <v>0.20447114595840635</v>
      </c>
      <c r="M43" s="1">
        <v>0.20723796952151222</v>
      </c>
      <c r="N43" s="1" t="s">
        <v>70</v>
      </c>
      <c r="O43" s="2">
        <v>4.7363025985822718E-2</v>
      </c>
      <c r="P43" s="1">
        <v>5.5904925375475804E-2</v>
      </c>
      <c r="Q43" s="1">
        <v>1.4181416309783949E-2</v>
      </c>
      <c r="R43" s="1">
        <v>0.18921482816258611</v>
      </c>
      <c r="S43" s="2">
        <v>7.699840744861154E-3</v>
      </c>
    </row>
    <row r="44" spans="1:19" x14ac:dyDescent="0.2">
      <c r="A44" s="1" t="s">
        <v>68</v>
      </c>
      <c r="B44" s="1">
        <v>1</v>
      </c>
      <c r="E44" s="3">
        <f t="shared" si="1"/>
        <v>26.242000000000001</v>
      </c>
      <c r="F44" s="2">
        <f t="shared" si="0"/>
        <v>4.4858119658119664</v>
      </c>
      <c r="G44" s="1">
        <v>1</v>
      </c>
      <c r="H44" s="1">
        <v>3.5793503779204676E-4</v>
      </c>
      <c r="I44" s="1">
        <v>39.600771392568447</v>
      </c>
      <c r="J44" s="1">
        <v>1.8817231140896902E-2</v>
      </c>
      <c r="K44" s="1">
        <v>8.632071624372642E-2</v>
      </c>
      <c r="L44" s="1">
        <v>3.1233732446080929E-3</v>
      </c>
      <c r="M44" s="1">
        <v>2.8962795497191425E-3</v>
      </c>
      <c r="N44" s="1" t="s">
        <v>71</v>
      </c>
      <c r="O44" s="2">
        <v>1.1301012928628482E-3</v>
      </c>
      <c r="P44" s="1">
        <v>1.4522004726421278E-3</v>
      </c>
      <c r="Q44" s="1" t="s">
        <v>72</v>
      </c>
      <c r="R44" s="1" t="s">
        <v>73</v>
      </c>
      <c r="S44" s="2">
        <v>1.8954399455192137E-4</v>
      </c>
    </row>
    <row r="45" spans="1:19" x14ac:dyDescent="0.2">
      <c r="A45" s="1" t="s">
        <v>68</v>
      </c>
      <c r="B45" s="1">
        <v>1</v>
      </c>
      <c r="E45" s="3">
        <f t="shared" si="1"/>
        <v>26.242000000000001</v>
      </c>
      <c r="F45" s="2">
        <f t="shared" si="0"/>
        <v>4.4858119658119664</v>
      </c>
      <c r="G45" s="1">
        <v>1</v>
      </c>
      <c r="H45" s="1">
        <v>1.618238000405444E-2</v>
      </c>
      <c r="I45" s="1">
        <v>761.45767053214547</v>
      </c>
      <c r="J45" s="1">
        <v>0.49910017519762812</v>
      </c>
      <c r="K45" s="1">
        <v>4.1646165126627155</v>
      </c>
      <c r="L45" s="1">
        <v>0.1339512586497095</v>
      </c>
      <c r="M45" s="1">
        <v>0.24875355971667645</v>
      </c>
      <c r="N45" s="1" t="s">
        <v>74</v>
      </c>
      <c r="O45" s="2">
        <v>7.628200306100956E-2</v>
      </c>
      <c r="P45" s="1">
        <v>6.062682527918737E-2</v>
      </c>
      <c r="Q45" s="1">
        <v>5.736896133601764E-2</v>
      </c>
      <c r="R45" s="1">
        <v>9.7976566788754299E-3</v>
      </c>
      <c r="S45" s="2">
        <v>1.0418033618381579E-2</v>
      </c>
    </row>
    <row r="46" spans="1:19" x14ac:dyDescent="0.2">
      <c r="A46" s="1" t="s">
        <v>68</v>
      </c>
      <c r="B46" s="1">
        <v>1</v>
      </c>
      <c r="E46" s="3">
        <f t="shared" si="1"/>
        <v>26.242000000000001</v>
      </c>
      <c r="F46" s="2">
        <f t="shared" si="0"/>
        <v>4.4858119658119664</v>
      </c>
      <c r="G46" s="1">
        <v>1</v>
      </c>
      <c r="H46" s="1">
        <v>7.6274833642792127E-3</v>
      </c>
      <c r="I46" s="1">
        <v>402.50680952030189</v>
      </c>
      <c r="J46" s="1">
        <v>0.39941151950288223</v>
      </c>
      <c r="K46" s="1">
        <v>1.6692960819963636</v>
      </c>
      <c r="L46" s="1">
        <v>0.17292671800641379</v>
      </c>
      <c r="M46" s="1">
        <v>0.20819367051314017</v>
      </c>
      <c r="N46" s="1" t="s">
        <v>75</v>
      </c>
      <c r="O46" s="2">
        <v>5.4682860755141394E-2</v>
      </c>
      <c r="P46" s="1">
        <v>3.2087756735620546E-2</v>
      </c>
      <c r="Q46" s="1">
        <v>0.11077388575613011</v>
      </c>
      <c r="R46" s="1">
        <v>1.3347156626011651E-2</v>
      </c>
      <c r="S46" s="2">
        <v>1.2347883122160327E-2</v>
      </c>
    </row>
    <row r="47" spans="1:19" x14ac:dyDescent="0.2">
      <c r="A47" s="1" t="s">
        <v>76</v>
      </c>
      <c r="B47" s="1">
        <v>1</v>
      </c>
      <c r="D47" s="1">
        <v>256</v>
      </c>
      <c r="E47" s="3">
        <v>35.6</v>
      </c>
      <c r="F47" s="2">
        <f t="shared" si="0"/>
        <v>6.0854700854700852</v>
      </c>
      <c r="G47" s="1">
        <v>1</v>
      </c>
      <c r="H47" s="1">
        <v>0.48607586412757464</v>
      </c>
      <c r="I47" s="1">
        <v>1158.378979660401</v>
      </c>
      <c r="J47" s="1">
        <v>4.2880768406746449E-2</v>
      </c>
      <c r="K47" s="1">
        <v>0.10766196074284388</v>
      </c>
      <c r="L47" s="1" t="s">
        <v>77</v>
      </c>
      <c r="M47" s="1">
        <v>2.1705864027229006E-2</v>
      </c>
      <c r="N47" s="1" t="s">
        <v>78</v>
      </c>
      <c r="O47" s="2">
        <v>1.2842330204072334E-2</v>
      </c>
      <c r="P47" s="1">
        <v>5.3860802192608097E-3</v>
      </c>
      <c r="Q47" s="1">
        <v>0.67170539498867698</v>
      </c>
      <c r="R47" s="1">
        <v>3.4983309565630809E-4</v>
      </c>
      <c r="S47" s="2">
        <v>7.560379314236006E-3</v>
      </c>
    </row>
    <row r="48" spans="1:19" x14ac:dyDescent="0.2">
      <c r="A48" s="1" t="s">
        <v>79</v>
      </c>
      <c r="B48" s="1">
        <v>1</v>
      </c>
      <c r="E48" s="3">
        <f t="shared" si="1"/>
        <v>26.242000000000001</v>
      </c>
      <c r="F48" s="2">
        <f t="shared" si="0"/>
        <v>4.4858119658119664</v>
      </c>
      <c r="G48" s="1">
        <v>1</v>
      </c>
      <c r="H48" s="1" t="s">
        <v>80</v>
      </c>
      <c r="I48" s="1" t="s">
        <v>81</v>
      </c>
      <c r="J48" s="1">
        <v>0.25363596554863105</v>
      </c>
      <c r="K48" s="1">
        <v>6.6723403364521143</v>
      </c>
      <c r="L48" s="1">
        <v>3.9677840417710004E-2</v>
      </c>
      <c r="M48" s="1">
        <v>6.0366335370156003E-2</v>
      </c>
      <c r="N48" s="1" t="s">
        <v>82</v>
      </c>
      <c r="O48" s="2">
        <v>3.235176183265015E-2</v>
      </c>
      <c r="P48" s="1">
        <v>7.0157815433926657E-2</v>
      </c>
      <c r="Q48" s="1" t="s">
        <v>83</v>
      </c>
      <c r="R48" s="1">
        <v>2.1882958495143313E-2</v>
      </c>
      <c r="S48" s="2" t="s">
        <v>84</v>
      </c>
    </row>
    <row r="49" spans="1:19" x14ac:dyDescent="0.2">
      <c r="A49" s="1" t="s">
        <v>85</v>
      </c>
      <c r="B49" s="1">
        <v>1</v>
      </c>
      <c r="D49" s="1">
        <v>252</v>
      </c>
      <c r="E49" s="3">
        <v>35.700000000000003</v>
      </c>
      <c r="F49" s="2">
        <f t="shared" si="0"/>
        <v>6.1025641025641022</v>
      </c>
      <c r="G49" s="1">
        <v>1</v>
      </c>
      <c r="H49" s="1">
        <v>9.2911017220306282E-4</v>
      </c>
      <c r="I49" s="1">
        <v>293.97250339590056</v>
      </c>
      <c r="J49" s="1">
        <v>0.30305178294174878</v>
      </c>
      <c r="K49" s="1">
        <v>0.74963932502222264</v>
      </c>
      <c r="L49" s="1">
        <v>0.10915530445506387</v>
      </c>
      <c r="M49" s="1">
        <v>0.18081897328380014</v>
      </c>
      <c r="N49" s="1" t="s">
        <v>86</v>
      </c>
      <c r="O49" s="2">
        <v>2.9593002931448266E-2</v>
      </c>
      <c r="P49" s="1">
        <v>2.8953693984579511E-2</v>
      </c>
      <c r="Q49" s="1" t="s">
        <v>87</v>
      </c>
      <c r="R49" s="1">
        <v>8.2885041913465778E-3</v>
      </c>
      <c r="S49" s="2">
        <v>6.1076575061649891E-3</v>
      </c>
    </row>
    <row r="50" spans="1:19" x14ac:dyDescent="0.2">
      <c r="A50" s="1" t="s">
        <v>85</v>
      </c>
      <c r="B50" s="1">
        <v>1</v>
      </c>
      <c r="D50" s="1">
        <v>246</v>
      </c>
      <c r="E50" s="3">
        <v>34.799999999999997</v>
      </c>
      <c r="F50" s="2">
        <f t="shared" si="0"/>
        <v>5.9487179487179489</v>
      </c>
      <c r="G50" s="1">
        <v>1</v>
      </c>
      <c r="H50" s="1">
        <v>1.3570041822275768E-3</v>
      </c>
      <c r="I50" s="1">
        <v>352.91037920811613</v>
      </c>
      <c r="J50" s="1">
        <v>0.24825315252480906</v>
      </c>
      <c r="K50" s="1">
        <v>0.67296330001915194</v>
      </c>
      <c r="L50" s="1">
        <v>8.970825235366886E-2</v>
      </c>
      <c r="M50" s="1">
        <v>0.13511305921313793</v>
      </c>
      <c r="N50" s="1" t="s">
        <v>88</v>
      </c>
      <c r="O50" s="2">
        <v>2.1191313621239778E-2</v>
      </c>
      <c r="P50" s="1">
        <v>2.4925962752280848E-2</v>
      </c>
      <c r="Q50" s="1" t="s">
        <v>89</v>
      </c>
      <c r="R50" s="1">
        <v>8.990715092198346E-3</v>
      </c>
      <c r="S50" s="2">
        <v>4.0168150543954482E-3</v>
      </c>
    </row>
    <row r="51" spans="1:19" x14ac:dyDescent="0.2">
      <c r="A51" s="1" t="s">
        <v>85</v>
      </c>
      <c r="B51" s="1">
        <v>1</v>
      </c>
      <c r="E51" s="3">
        <f t="shared" si="1"/>
        <v>26.242000000000001</v>
      </c>
      <c r="F51" s="2">
        <f t="shared" si="0"/>
        <v>4.4858119658119664</v>
      </c>
      <c r="G51" s="1">
        <v>1</v>
      </c>
      <c r="H51" s="1">
        <v>4.9464252859411015E-3</v>
      </c>
      <c r="I51" s="1">
        <v>735.07028350413293</v>
      </c>
      <c r="J51" s="1">
        <v>1.4091893770060326</v>
      </c>
      <c r="K51" s="1">
        <v>5.8764887264743146</v>
      </c>
      <c r="L51" s="1">
        <v>0.11452518086984903</v>
      </c>
      <c r="M51" s="1">
        <v>0.1269778518440719</v>
      </c>
      <c r="N51" s="1" t="s">
        <v>90</v>
      </c>
      <c r="O51" s="2">
        <v>5.146157117506895E-2</v>
      </c>
      <c r="P51" s="1">
        <v>7.8907486627886214E-2</v>
      </c>
      <c r="Q51" s="1" t="s">
        <v>91</v>
      </c>
      <c r="R51" s="1">
        <v>1.5141087286121237E-2</v>
      </c>
      <c r="S51" s="2">
        <v>1.0077222467730629E-2</v>
      </c>
    </row>
    <row r="52" spans="1:19" x14ac:dyDescent="0.2">
      <c r="A52" s="1" t="s">
        <v>92</v>
      </c>
      <c r="B52" s="1">
        <v>1</v>
      </c>
      <c r="D52" s="1">
        <v>179</v>
      </c>
      <c r="E52" s="3">
        <v>31.3</v>
      </c>
      <c r="F52" s="2">
        <f t="shared" si="0"/>
        <v>5.3504273504273501</v>
      </c>
      <c r="G52" s="1">
        <v>1</v>
      </c>
      <c r="H52" s="1">
        <v>1.8903292442011534</v>
      </c>
      <c r="I52" s="1">
        <v>1228.5933680026999</v>
      </c>
      <c r="J52" s="1">
        <v>0.29949406634744302</v>
      </c>
      <c r="K52" s="1">
        <v>2.6405443810024387</v>
      </c>
      <c r="L52" s="1">
        <v>8.5977383412045985E-2</v>
      </c>
      <c r="M52" s="1">
        <v>6.5998088101037355E-2</v>
      </c>
      <c r="N52" s="1" t="s">
        <v>93</v>
      </c>
      <c r="O52" s="2">
        <v>6.5452330170410036E-2</v>
      </c>
      <c r="P52" s="1">
        <v>3.3665585837524284E-2</v>
      </c>
      <c r="Q52" s="1">
        <v>3.3166334728466316</v>
      </c>
      <c r="R52" s="1">
        <v>3.3202376485428546E-3</v>
      </c>
      <c r="S52" s="2">
        <v>6.7500982513317605E-3</v>
      </c>
    </row>
    <row r="53" spans="1:19" x14ac:dyDescent="0.2">
      <c r="A53" s="1" t="s">
        <v>92</v>
      </c>
      <c r="B53" s="1">
        <v>1</v>
      </c>
      <c r="D53" s="1">
        <v>174</v>
      </c>
      <c r="E53" s="3">
        <v>30.8</v>
      </c>
      <c r="F53" s="2">
        <f t="shared" si="0"/>
        <v>5.2649572649572649</v>
      </c>
      <c r="G53" s="1">
        <v>1</v>
      </c>
      <c r="H53" s="1">
        <v>0.17363777342118225</v>
      </c>
      <c r="I53" s="1">
        <v>705.67917460844069</v>
      </c>
      <c r="J53" s="1">
        <v>0.52400764516706733</v>
      </c>
      <c r="K53" s="1">
        <v>3.3408951460758218</v>
      </c>
      <c r="L53" s="1">
        <v>5.3363151518317296E-2</v>
      </c>
      <c r="M53" s="1">
        <v>5.4237546564014069E-2</v>
      </c>
      <c r="N53" s="1" t="s">
        <v>94</v>
      </c>
      <c r="O53" s="2">
        <v>3.7057185379619405E-2</v>
      </c>
      <c r="P53" s="1">
        <v>4.3168524834413094E-2</v>
      </c>
      <c r="Q53" s="1" t="s">
        <v>95</v>
      </c>
      <c r="R53" s="1">
        <v>7.8559936016490903E-3</v>
      </c>
      <c r="S53" s="2">
        <v>4.2931022842826938E-3</v>
      </c>
    </row>
    <row r="54" spans="1:19" x14ac:dyDescent="0.2">
      <c r="A54" s="1" t="s">
        <v>92</v>
      </c>
      <c r="B54" s="1">
        <v>1</v>
      </c>
      <c r="D54" s="1">
        <v>186</v>
      </c>
      <c r="E54" s="3">
        <v>31.4</v>
      </c>
      <c r="F54" s="2">
        <f t="shared" si="0"/>
        <v>5.3675213675213671</v>
      </c>
      <c r="G54" s="1">
        <v>1</v>
      </c>
      <c r="H54" s="1">
        <v>1.7968009759828114</v>
      </c>
      <c r="I54" s="1">
        <v>819.01882618216439</v>
      </c>
      <c r="J54" s="1">
        <v>0.38150066489158618</v>
      </c>
      <c r="K54" s="1">
        <v>3.6843527618103113</v>
      </c>
      <c r="L54" s="1">
        <v>4.3504218300239261E-2</v>
      </c>
      <c r="M54" s="1">
        <v>0.10320860818267497</v>
      </c>
      <c r="N54" s="1">
        <v>0.2351718272057951</v>
      </c>
      <c r="O54" s="2">
        <v>5.2481544842813109E-2</v>
      </c>
      <c r="P54" s="1">
        <v>3.8848853056276091E-2</v>
      </c>
      <c r="Q54" s="1">
        <v>4.7228716295036792E-3</v>
      </c>
      <c r="R54" s="1">
        <v>9.1555573134884643E-3</v>
      </c>
      <c r="S54" s="2">
        <v>1.1951238684181478E-2</v>
      </c>
    </row>
    <row r="55" spans="1:19" x14ac:dyDescent="0.2">
      <c r="A55" s="1" t="s">
        <v>92</v>
      </c>
      <c r="B55" s="1">
        <v>1</v>
      </c>
      <c r="D55" s="1">
        <v>176</v>
      </c>
      <c r="E55" s="3">
        <v>31.3</v>
      </c>
      <c r="F55" s="2">
        <f t="shared" si="0"/>
        <v>5.3504273504273501</v>
      </c>
      <c r="G55" s="1">
        <v>1</v>
      </c>
      <c r="H55" s="1">
        <v>0.99432280920848903</v>
      </c>
      <c r="I55" s="1">
        <v>1368.9391404297176</v>
      </c>
      <c r="J55" s="1">
        <v>0.37284808709602185</v>
      </c>
      <c r="K55" s="1">
        <v>2.0518780334248921</v>
      </c>
      <c r="L55" s="1">
        <v>3.1362835874823768E-2</v>
      </c>
      <c r="M55" s="1">
        <v>6.5787220557718309E-2</v>
      </c>
      <c r="N55" s="1" t="s">
        <v>96</v>
      </c>
      <c r="O55" s="2">
        <v>4.2575223158034886E-2</v>
      </c>
      <c r="P55" s="1">
        <v>2.7294034581403327E-2</v>
      </c>
      <c r="Q55" s="1" t="s">
        <v>97</v>
      </c>
      <c r="R55" s="1" t="s">
        <v>98</v>
      </c>
      <c r="S55" s="2">
        <v>6.3073661873595541E-3</v>
      </c>
    </row>
    <row r="56" spans="1:19" x14ac:dyDescent="0.2">
      <c r="A56" s="1" t="s">
        <v>99</v>
      </c>
      <c r="B56" s="1">
        <v>1</v>
      </c>
      <c r="D56" s="1">
        <v>200</v>
      </c>
      <c r="E56" s="3">
        <f t="shared" si="1"/>
        <v>31.874025600000007</v>
      </c>
      <c r="F56" s="2">
        <f t="shared" si="0"/>
        <v>5.448551384615385</v>
      </c>
      <c r="G56" s="1">
        <v>1</v>
      </c>
      <c r="H56" s="1">
        <v>0.35684612714837771</v>
      </c>
      <c r="I56" s="1">
        <v>5712.6112953909133</v>
      </c>
      <c r="J56" s="1">
        <v>0.55694731803133857</v>
      </c>
      <c r="K56" s="1">
        <v>4.2874785280799452</v>
      </c>
      <c r="L56" s="1" t="s">
        <v>100</v>
      </c>
      <c r="M56" s="1" t="s">
        <v>101</v>
      </c>
      <c r="N56" s="1" t="s">
        <v>102</v>
      </c>
      <c r="O56" s="2">
        <v>4.1223541874200333E-2</v>
      </c>
      <c r="P56" s="1">
        <v>6.9840156685796226E-2</v>
      </c>
      <c r="Q56" s="1" t="s">
        <v>103</v>
      </c>
      <c r="R56" s="1">
        <v>2.1270395318524253E-2</v>
      </c>
      <c r="S56" s="2">
        <v>1.0240391545893955E-2</v>
      </c>
    </row>
    <row r="57" spans="1:19" x14ac:dyDescent="0.2">
      <c r="A57" s="1" t="s">
        <v>104</v>
      </c>
      <c r="B57" s="1">
        <v>1</v>
      </c>
      <c r="D57" s="1">
        <v>232</v>
      </c>
      <c r="E57" s="3">
        <f t="shared" si="1"/>
        <v>33.596453367223184</v>
      </c>
      <c r="F57" s="2">
        <f t="shared" si="0"/>
        <v>5.7429834815766121</v>
      </c>
      <c r="G57" s="1">
        <v>1</v>
      </c>
      <c r="H57" s="1">
        <v>0.33852264392482007</v>
      </c>
      <c r="I57" s="1">
        <v>247.96747116740679</v>
      </c>
      <c r="J57" s="1">
        <v>1.0446247906500812</v>
      </c>
      <c r="K57" s="1">
        <v>2.5758582587795753</v>
      </c>
      <c r="L57" s="1">
        <v>5.6792024564246965E-2</v>
      </c>
      <c r="M57" s="1">
        <v>0.15918069740360657</v>
      </c>
      <c r="N57" s="1" t="s">
        <v>105</v>
      </c>
      <c r="O57" s="2">
        <v>1.8281487072240709E-2</v>
      </c>
      <c r="P57" s="1">
        <v>1.2670413221843523E-2</v>
      </c>
      <c r="Q57" s="1" t="s">
        <v>106</v>
      </c>
      <c r="R57" s="1">
        <v>6.4703099020482682E-3</v>
      </c>
      <c r="S57" s="2">
        <v>3.5514383700129323E-3</v>
      </c>
    </row>
    <row r="58" spans="1:19" x14ac:dyDescent="0.2">
      <c r="A58" s="1" t="s">
        <v>104</v>
      </c>
      <c r="B58" s="1">
        <v>1</v>
      </c>
      <c r="D58" s="1">
        <v>225</v>
      </c>
      <c r="E58" s="3">
        <v>30.6</v>
      </c>
      <c r="F58" s="2">
        <f t="shared" si="0"/>
        <v>5.2307692307692308</v>
      </c>
      <c r="G58" s="1">
        <v>1</v>
      </c>
      <c r="H58" s="1">
        <v>0.22693691195436658</v>
      </c>
      <c r="I58" s="1">
        <v>1010.1474503141608</v>
      </c>
      <c r="J58" s="1">
        <v>1.3977726123517928</v>
      </c>
      <c r="K58" s="1">
        <v>1.3935104021813953</v>
      </c>
      <c r="L58" s="1" t="s">
        <v>107</v>
      </c>
      <c r="M58" s="1">
        <v>0.21772762576194232</v>
      </c>
      <c r="N58" s="1">
        <v>8.0634668725552736E-2</v>
      </c>
      <c r="O58" s="2">
        <v>4.3416815546360836E-2</v>
      </c>
      <c r="P58" s="1">
        <v>7.3371560850774469E-3</v>
      </c>
      <c r="Q58" s="1" t="s">
        <v>108</v>
      </c>
      <c r="R58" s="1" t="s">
        <v>109</v>
      </c>
      <c r="S58" s="2">
        <v>7.8798511974121858E-3</v>
      </c>
    </row>
    <row r="59" spans="1:19" x14ac:dyDescent="0.2">
      <c r="A59" s="1" t="s">
        <v>104</v>
      </c>
      <c r="B59" s="1">
        <v>1</v>
      </c>
      <c r="D59" s="1">
        <v>227</v>
      </c>
      <c r="E59" s="3">
        <v>31.1</v>
      </c>
      <c r="F59" s="2">
        <f t="shared" si="0"/>
        <v>5.316239316239316</v>
      </c>
      <c r="G59" s="1">
        <v>1</v>
      </c>
      <c r="H59" s="1">
        <v>0.63870979670213623</v>
      </c>
      <c r="I59" s="1">
        <v>778.76759325031423</v>
      </c>
      <c r="J59" s="1">
        <v>0.28957725166190207</v>
      </c>
      <c r="K59" s="1">
        <v>2.9914601770729989</v>
      </c>
      <c r="L59" s="1">
        <v>3.1551132177287944E-2</v>
      </c>
      <c r="M59" s="1">
        <v>0.41253761842281778</v>
      </c>
      <c r="N59" s="1" t="s">
        <v>110</v>
      </c>
      <c r="O59" s="2">
        <v>2.3502010646360944E-2</v>
      </c>
      <c r="P59" s="1">
        <v>2.8918374096316375E-2</v>
      </c>
      <c r="Q59" s="1" t="s">
        <v>111</v>
      </c>
      <c r="R59" s="1">
        <v>9.7988648763526372E-3</v>
      </c>
      <c r="S59" s="2">
        <v>1.0178224402617024E-2</v>
      </c>
    </row>
    <row r="60" spans="1:19" x14ac:dyDescent="0.2">
      <c r="A60" s="1" t="s">
        <v>112</v>
      </c>
      <c r="B60" s="1">
        <v>1</v>
      </c>
      <c r="D60" s="1">
        <v>322</v>
      </c>
      <c r="E60" s="3">
        <v>38.9</v>
      </c>
      <c r="F60" s="2">
        <f t="shared" si="0"/>
        <v>6.6495726495726499</v>
      </c>
      <c r="G60" s="1">
        <v>1</v>
      </c>
      <c r="H60" s="1">
        <v>1.0572421028271359E-2</v>
      </c>
      <c r="I60" s="1">
        <v>301.73461226748191</v>
      </c>
      <c r="J60" s="1">
        <v>0.41264045689597034</v>
      </c>
      <c r="K60" s="1">
        <v>1.4835214962953274</v>
      </c>
      <c r="L60" s="1">
        <v>3.1303266107692927E-2</v>
      </c>
      <c r="M60" s="1">
        <v>5.0257954046948043E-2</v>
      </c>
      <c r="N60" s="1" t="s">
        <v>113</v>
      </c>
      <c r="O60" s="2">
        <v>1.5681126926480583E-2</v>
      </c>
      <c r="P60" s="1">
        <v>1.4899060350873473E-2</v>
      </c>
      <c r="Q60" s="1" t="s">
        <v>114</v>
      </c>
      <c r="R60" s="1">
        <v>2.2463995555282662E-3</v>
      </c>
      <c r="S60" s="2">
        <v>2.9477927359204286E-3</v>
      </c>
    </row>
    <row r="61" spans="1:19" x14ac:dyDescent="0.2">
      <c r="A61" s="1" t="s">
        <v>115</v>
      </c>
      <c r="B61" s="1">
        <v>1</v>
      </c>
      <c r="D61" s="1">
        <v>340</v>
      </c>
      <c r="E61" s="3">
        <v>42.1</v>
      </c>
      <c r="F61" s="2">
        <f t="shared" si="0"/>
        <v>7.1965811965811968</v>
      </c>
      <c r="G61" s="1">
        <v>1</v>
      </c>
      <c r="H61" s="1">
        <v>0.31914095658858305</v>
      </c>
      <c r="I61" s="1">
        <v>1991.2662178919079</v>
      </c>
      <c r="J61" s="1">
        <v>0.65537168377589394</v>
      </c>
      <c r="K61" s="1">
        <v>1.3563955596207249</v>
      </c>
      <c r="L61" s="1">
        <v>4.2612472962933821E-2</v>
      </c>
      <c r="M61" s="1">
        <v>0.49261086458066194</v>
      </c>
      <c r="N61" s="1" t="s">
        <v>116</v>
      </c>
      <c r="O61" s="2">
        <v>9.554485826428126E-2</v>
      </c>
      <c r="P61" s="1">
        <v>1.4637971663148116E-2</v>
      </c>
      <c r="Q61" s="1">
        <v>5.7212728322711039E-3</v>
      </c>
      <c r="R61" s="1">
        <v>7.5406799268023838E-3</v>
      </c>
      <c r="S61" s="2">
        <v>1.9446580859207595E-2</v>
      </c>
    </row>
    <row r="62" spans="1:19" x14ac:dyDescent="0.2">
      <c r="A62" s="1" t="s">
        <v>115</v>
      </c>
      <c r="B62" s="1">
        <v>1</v>
      </c>
      <c r="D62" s="1">
        <v>242</v>
      </c>
      <c r="E62" s="3">
        <v>35</v>
      </c>
      <c r="F62" s="2">
        <f t="shared" si="0"/>
        <v>5.982905982905983</v>
      </c>
      <c r="G62" s="1">
        <v>1</v>
      </c>
      <c r="H62" s="1">
        <v>0.27441875835036755</v>
      </c>
      <c r="I62" s="1">
        <v>784.51791202173047</v>
      </c>
      <c r="J62" s="1">
        <v>0.92082115714283941</v>
      </c>
      <c r="K62" s="1">
        <v>1.7581380030133347</v>
      </c>
      <c r="L62" s="1">
        <v>1.0172190621569642E-2</v>
      </c>
      <c r="M62" s="1">
        <v>0.22260377461048517</v>
      </c>
      <c r="N62" s="1" t="s">
        <v>117</v>
      </c>
      <c r="O62" s="2">
        <v>3.0728178104986705E-2</v>
      </c>
      <c r="P62" s="1">
        <v>6.8866900892106207E-3</v>
      </c>
      <c r="Q62" s="1">
        <v>9.5302373528543009E-4</v>
      </c>
      <c r="R62" s="1">
        <v>5.0980017232257887E-3</v>
      </c>
      <c r="S62" s="2">
        <v>8.0932660709587944E-3</v>
      </c>
    </row>
    <row r="63" spans="1:19" x14ac:dyDescent="0.2">
      <c r="A63" s="1" t="s">
        <v>115</v>
      </c>
      <c r="B63" s="1">
        <v>1</v>
      </c>
      <c r="D63" s="1">
        <v>286</v>
      </c>
      <c r="E63" s="3">
        <v>38</v>
      </c>
      <c r="F63" s="2">
        <f t="shared" si="0"/>
        <v>6.4957264957264957</v>
      </c>
      <c r="G63" s="1">
        <v>1</v>
      </c>
      <c r="H63" s="1">
        <v>1.7266156667515367</v>
      </c>
      <c r="I63" s="1">
        <v>3081.7758688581334</v>
      </c>
      <c r="J63" s="1">
        <v>0.30768420234389021</v>
      </c>
      <c r="K63" s="1">
        <v>2.8820250340322553</v>
      </c>
      <c r="L63" s="1" t="s">
        <v>118</v>
      </c>
      <c r="M63" s="1">
        <v>0.10430210099806519</v>
      </c>
      <c r="N63" s="1" t="s">
        <v>119</v>
      </c>
      <c r="O63" s="2">
        <v>2.8355700858520391E-2</v>
      </c>
      <c r="P63" s="1">
        <v>1.786908656306339E-2</v>
      </c>
      <c r="Q63" s="1" t="s">
        <v>120</v>
      </c>
      <c r="R63" s="1">
        <v>2.2436806540506775E-2</v>
      </c>
      <c r="S63" s="2">
        <v>6.7071001469829021E-3</v>
      </c>
    </row>
    <row r="64" spans="1:19" x14ac:dyDescent="0.2">
      <c r="A64" s="1" t="s">
        <v>115</v>
      </c>
      <c r="B64" s="1">
        <v>1</v>
      </c>
      <c r="D64" s="1">
        <v>297</v>
      </c>
      <c r="E64" s="3">
        <v>38.799999999999997</v>
      </c>
      <c r="F64" s="2">
        <f t="shared" si="0"/>
        <v>6.6324786324786329</v>
      </c>
      <c r="G64" s="1">
        <v>1</v>
      </c>
      <c r="H64" s="1">
        <v>0.11851226931901908</v>
      </c>
      <c r="I64" s="1">
        <v>469.98232001527481</v>
      </c>
      <c r="J64" s="1">
        <v>3.9104884497374023E-2</v>
      </c>
      <c r="K64" s="1">
        <v>0.78999334194766568</v>
      </c>
      <c r="L64" s="1" t="s">
        <v>121</v>
      </c>
      <c r="M64" s="1">
        <v>7.4406194995899179E-3</v>
      </c>
      <c r="N64" s="1" t="s">
        <v>122</v>
      </c>
      <c r="O64" s="2">
        <v>4.3217041392786997E-3</v>
      </c>
      <c r="P64" s="1">
        <v>7.3096463531192755E-3</v>
      </c>
      <c r="Q64" s="1">
        <v>1.7258284073494157E-3</v>
      </c>
      <c r="R64" s="1">
        <v>4.0824158303986152E-3</v>
      </c>
      <c r="S64" s="2">
        <v>5.5369852876619233E-4</v>
      </c>
    </row>
    <row r="65" spans="1:19" x14ac:dyDescent="0.2">
      <c r="A65" s="1" t="s">
        <v>115</v>
      </c>
      <c r="B65" s="1">
        <v>1</v>
      </c>
      <c r="D65" s="1">
        <v>282</v>
      </c>
      <c r="E65" s="3">
        <v>37</v>
      </c>
      <c r="F65" s="2">
        <f t="shared" si="0"/>
        <v>6.3247863247863245</v>
      </c>
      <c r="G65" s="1">
        <v>1</v>
      </c>
      <c r="H65" s="1">
        <v>1.4303349027953377E-3</v>
      </c>
      <c r="I65" s="1">
        <v>873.51050238887854</v>
      </c>
      <c r="J65" s="1">
        <v>0.17150736743033232</v>
      </c>
      <c r="K65" s="1">
        <v>1.800849419652782</v>
      </c>
      <c r="L65" s="1">
        <v>4.5911886962314331E-2</v>
      </c>
      <c r="M65" s="1">
        <v>6.441167787400412E-2</v>
      </c>
      <c r="N65" s="1" t="s">
        <v>123</v>
      </c>
      <c r="O65" s="2">
        <v>9.0193409419181986E-3</v>
      </c>
      <c r="P65" s="1">
        <v>9.5825772649147014E-3</v>
      </c>
      <c r="Q65" s="1" t="s">
        <v>124</v>
      </c>
      <c r="R65" s="1">
        <v>5.1375687043571224E-3</v>
      </c>
      <c r="S65" s="2">
        <v>1.7253178256106769E-3</v>
      </c>
    </row>
    <row r="66" spans="1:19" x14ac:dyDescent="0.2">
      <c r="A66" s="1" t="s">
        <v>125</v>
      </c>
      <c r="B66" s="1">
        <v>1</v>
      </c>
      <c r="D66" s="1">
        <v>260</v>
      </c>
      <c r="E66" s="3">
        <v>36.1</v>
      </c>
      <c r="F66" s="2">
        <f t="shared" si="0"/>
        <v>6.1709401709401712</v>
      </c>
      <c r="G66" s="1">
        <v>1</v>
      </c>
      <c r="H66" s="1">
        <v>8.8633556481008055E-2</v>
      </c>
      <c r="I66" s="1">
        <v>294.09153446309841</v>
      </c>
      <c r="J66" s="1">
        <v>0.44642706922844144</v>
      </c>
      <c r="K66" s="1">
        <v>1.5861016110895731</v>
      </c>
      <c r="L66" s="1">
        <v>9.9523369075103549E-2</v>
      </c>
      <c r="M66" s="1">
        <v>0.58640366129422428</v>
      </c>
      <c r="N66" s="1" t="s">
        <v>126</v>
      </c>
      <c r="O66" s="2">
        <v>2.5279740086441509E-2</v>
      </c>
      <c r="P66" s="1">
        <v>1.8793881085816082E-2</v>
      </c>
      <c r="Q66" s="1" t="s">
        <v>127</v>
      </c>
      <c r="R66" s="1">
        <v>3.018811788797458E-2</v>
      </c>
      <c r="S66" s="2">
        <v>1.8655551490664678E-2</v>
      </c>
    </row>
    <row r="67" spans="1:19" x14ac:dyDescent="0.2">
      <c r="A67" s="1" t="s">
        <v>125</v>
      </c>
      <c r="B67" s="1">
        <v>1</v>
      </c>
      <c r="D67" s="1">
        <v>287</v>
      </c>
      <c r="E67" s="3">
        <v>38.1</v>
      </c>
      <c r="F67" s="2">
        <f t="shared" si="0"/>
        <v>6.5128205128205128</v>
      </c>
      <c r="G67" s="1">
        <v>1</v>
      </c>
      <c r="H67" s="1">
        <v>0.1247139931842816</v>
      </c>
      <c r="I67" s="1">
        <v>115.93554353526366</v>
      </c>
      <c r="J67" s="1">
        <v>0.23330186254724772</v>
      </c>
      <c r="K67" s="1">
        <v>0.44004665670144494</v>
      </c>
      <c r="L67" s="1">
        <v>5.7942356708295655E-3</v>
      </c>
      <c r="M67" s="1">
        <v>7.7625632525578608E-2</v>
      </c>
      <c r="N67" s="1">
        <v>1.60753584396237E-2</v>
      </c>
      <c r="O67" s="2">
        <v>3.0205078443383562E-2</v>
      </c>
      <c r="P67" s="1">
        <v>5.1517330987083474E-3</v>
      </c>
      <c r="Q67" s="1">
        <v>9.3418193501902875E-4</v>
      </c>
      <c r="R67" s="1">
        <v>1.7345355549040935E-3</v>
      </c>
      <c r="S67" s="2">
        <v>5.928638745197173E-3</v>
      </c>
    </row>
    <row r="68" spans="1:19" x14ac:dyDescent="0.2">
      <c r="A68" s="1" t="s">
        <v>128</v>
      </c>
      <c r="B68" s="1">
        <v>1</v>
      </c>
      <c r="C68" s="1">
        <v>-3.9</v>
      </c>
      <c r="E68" s="3">
        <f>1.76958*-C68-0.042384*-C68^2+0.00052778*-C68^3</f>
        <v>6.2880087418199997</v>
      </c>
      <c r="F68" s="2">
        <f t="shared" si="0"/>
        <v>1.0748732891999999</v>
      </c>
      <c r="G68" s="1">
        <v>1</v>
      </c>
      <c r="H68" s="1">
        <v>0.26400397276442089</v>
      </c>
      <c r="I68" s="1">
        <v>853.79733360839828</v>
      </c>
      <c r="J68" s="1">
        <v>1.6155377038883054</v>
      </c>
      <c r="K68" s="1">
        <v>2.1978892983513236</v>
      </c>
      <c r="L68" s="1">
        <v>6.4835976959571551E-2</v>
      </c>
      <c r="M68" s="1">
        <v>0.39307310832593095</v>
      </c>
      <c r="N68" s="1">
        <v>9.3082989276693701E-2</v>
      </c>
      <c r="O68" s="2">
        <v>0.1247755102738759</v>
      </c>
      <c r="P68" s="1">
        <v>1.8662908657396247E-2</v>
      </c>
      <c r="Q68" s="1" t="s">
        <v>129</v>
      </c>
      <c r="R68" s="1">
        <v>1.2802661870896601E-2</v>
      </c>
      <c r="S68" s="2">
        <v>7.4231769193549039E-3</v>
      </c>
    </row>
    <row r="69" spans="1:19" x14ac:dyDescent="0.2">
      <c r="A69" s="1" t="s">
        <v>128</v>
      </c>
      <c r="B69" s="1">
        <v>1</v>
      </c>
      <c r="C69" s="1">
        <v>-2.2999999999999998</v>
      </c>
      <c r="E69" s="3">
        <f t="shared" ref="E69:E102" si="2">1.76958*-C69-0.042384*-C69^2+0.00052778*-C69^3</f>
        <v>3.8522441392599998</v>
      </c>
      <c r="F69" s="2">
        <f t="shared" si="0"/>
        <v>0.65850327166837608</v>
      </c>
      <c r="G69" s="1">
        <v>1</v>
      </c>
      <c r="H69" s="1">
        <v>0.24861915854148867</v>
      </c>
      <c r="I69" s="1">
        <v>1677.2343540645877</v>
      </c>
      <c r="J69" s="1">
        <v>0.8433491609492263</v>
      </c>
      <c r="K69" s="1">
        <v>2.9982082889805777</v>
      </c>
      <c r="L69" s="1" t="s">
        <v>130</v>
      </c>
      <c r="M69" s="1">
        <v>0.28544132877851297</v>
      </c>
      <c r="N69" s="1" t="s">
        <v>131</v>
      </c>
      <c r="O69" s="2">
        <v>4.6511914182102189E-2</v>
      </c>
      <c r="P69" s="1">
        <v>1.9219144697210627E-2</v>
      </c>
      <c r="Q69" s="1" t="s">
        <v>132</v>
      </c>
      <c r="R69" s="1">
        <v>1.1757377384338272E-2</v>
      </c>
      <c r="S69" s="2">
        <v>8.5726211420507157E-3</v>
      </c>
    </row>
    <row r="70" spans="1:19" x14ac:dyDescent="0.2">
      <c r="A70" s="1" t="s">
        <v>128</v>
      </c>
      <c r="B70" s="1">
        <v>1</v>
      </c>
      <c r="C70" s="1">
        <v>-0.4</v>
      </c>
      <c r="E70" s="3">
        <f t="shared" si="2"/>
        <v>0.70108433792000002</v>
      </c>
      <c r="F70" s="2">
        <f t="shared" si="0"/>
        <v>0.11984347656752138</v>
      </c>
      <c r="G70" s="1">
        <v>1</v>
      </c>
      <c r="H70" s="1">
        <v>0.25271511071553787</v>
      </c>
      <c r="I70" s="1">
        <v>2794.073174030093</v>
      </c>
      <c r="J70" s="1">
        <v>0.67351651754528707</v>
      </c>
      <c r="K70" s="1">
        <v>1.1238215502592377</v>
      </c>
      <c r="L70" s="1">
        <v>2.1889710697286124E-2</v>
      </c>
      <c r="M70" s="1">
        <v>0.12848784453000781</v>
      </c>
      <c r="N70" s="1" t="s">
        <v>133</v>
      </c>
      <c r="O70" s="2">
        <v>6.685362433774994E-2</v>
      </c>
      <c r="P70" s="1">
        <v>1.4313807764871986E-2</v>
      </c>
      <c r="Q70" s="1" t="s">
        <v>134</v>
      </c>
      <c r="R70" s="1">
        <v>1.3459907526091663E-2</v>
      </c>
      <c r="S70" s="2">
        <v>7.3088776992504276E-3</v>
      </c>
    </row>
    <row r="71" spans="1:19" x14ac:dyDescent="0.2">
      <c r="A71" s="1" t="s">
        <v>128</v>
      </c>
      <c r="B71" s="1">
        <v>1</v>
      </c>
      <c r="C71" s="1">
        <v>-19.3</v>
      </c>
      <c r="E71" s="3">
        <f t="shared" si="2"/>
        <v>22.159518343460004</v>
      </c>
      <c r="F71" s="2">
        <f t="shared" si="0"/>
        <v>3.7879518535829066</v>
      </c>
      <c r="G71" s="1">
        <v>1</v>
      </c>
      <c r="H71" s="1">
        <v>0.78930447943571858</v>
      </c>
      <c r="I71" s="1">
        <v>2953.1875508406738</v>
      </c>
      <c r="J71" s="1">
        <v>0.28813708607611049</v>
      </c>
      <c r="K71" s="1">
        <v>1.1906153182049184</v>
      </c>
      <c r="L71" s="1">
        <v>8.0236958547031084E-2</v>
      </c>
      <c r="M71" s="1">
        <v>0.87918518555452962</v>
      </c>
      <c r="N71" s="1" t="s">
        <v>135</v>
      </c>
      <c r="O71" s="2">
        <v>2.2508215011192125E-2</v>
      </c>
      <c r="P71" s="1">
        <v>7.0351415700678583E-3</v>
      </c>
      <c r="Q71" s="1" t="s">
        <v>136</v>
      </c>
      <c r="R71" s="1">
        <v>5.3777249265595213E-3</v>
      </c>
      <c r="S71" s="2">
        <v>3.8231180796630885E-3</v>
      </c>
    </row>
    <row r="72" spans="1:19" x14ac:dyDescent="0.2">
      <c r="A72" s="1" t="s">
        <v>128</v>
      </c>
      <c r="B72" s="1">
        <v>1</v>
      </c>
      <c r="C72" s="1">
        <v>-0.9</v>
      </c>
      <c r="E72" s="3">
        <f t="shared" si="2"/>
        <v>1.5586757116199998</v>
      </c>
      <c r="F72" s="2">
        <f t="shared" si="0"/>
        <v>0.26644029258461532</v>
      </c>
      <c r="G72" s="1">
        <v>1</v>
      </c>
      <c r="H72" s="1">
        <v>0.13947223800469308</v>
      </c>
      <c r="I72" s="1">
        <v>1181.6551495023073</v>
      </c>
      <c r="J72" s="1">
        <v>0.36347016819552691</v>
      </c>
      <c r="K72" s="1">
        <v>0.68672001141718308</v>
      </c>
      <c r="L72" s="1">
        <v>0.11679346787384055</v>
      </c>
      <c r="M72" s="1">
        <v>1.3569898655978279</v>
      </c>
      <c r="N72" s="1" t="s">
        <v>137</v>
      </c>
      <c r="O72" s="2">
        <v>2.8734659949126638E-2</v>
      </c>
      <c r="P72" s="1">
        <v>5.1269022781127499E-3</v>
      </c>
      <c r="Q72" s="1" t="s">
        <v>138</v>
      </c>
      <c r="R72" s="1">
        <v>6.0077741469839142E-3</v>
      </c>
      <c r="S72" s="2">
        <v>4.4493826813731428E-3</v>
      </c>
    </row>
    <row r="73" spans="1:19" x14ac:dyDescent="0.2">
      <c r="A73" s="1" t="s">
        <v>128</v>
      </c>
      <c r="B73" s="1">
        <v>1</v>
      </c>
      <c r="C73" s="1">
        <v>-0.4</v>
      </c>
      <c r="E73" s="3">
        <f t="shared" si="2"/>
        <v>0.70108433792000002</v>
      </c>
      <c r="F73" s="2">
        <f t="shared" si="0"/>
        <v>0.11984347656752138</v>
      </c>
      <c r="G73" s="1">
        <v>1</v>
      </c>
      <c r="H73" s="1">
        <v>1.1477298776318595E-2</v>
      </c>
      <c r="I73" s="1">
        <v>349.20156620591717</v>
      </c>
      <c r="J73" s="1">
        <v>0.36101292597355689</v>
      </c>
      <c r="K73" s="1">
        <v>2.4854235020525599</v>
      </c>
      <c r="L73" s="1">
        <v>3.9657331852911412E-2</v>
      </c>
      <c r="M73" s="1">
        <v>0.12499726715120633</v>
      </c>
      <c r="N73" s="1">
        <v>0.32661384030101309</v>
      </c>
      <c r="O73" s="2">
        <v>2.9428386893671617E-2</v>
      </c>
      <c r="P73" s="1">
        <v>9.3295709810145254E-3</v>
      </c>
      <c r="Q73" s="1" t="s">
        <v>139</v>
      </c>
      <c r="R73" s="1">
        <v>4.1083358668922935E-3</v>
      </c>
      <c r="S73" s="2">
        <v>1.0715752411484083E-2</v>
      </c>
    </row>
    <row r="74" spans="1:19" x14ac:dyDescent="0.2">
      <c r="A74" s="1" t="s">
        <v>128</v>
      </c>
      <c r="B74" s="1">
        <v>1</v>
      </c>
      <c r="C74" s="1">
        <v>-0.5</v>
      </c>
      <c r="E74" s="3">
        <f t="shared" si="2"/>
        <v>0.87425997249999987</v>
      </c>
      <c r="F74" s="2">
        <f t="shared" si="0"/>
        <v>0.14944614914529911</v>
      </c>
      <c r="G74" s="1">
        <v>1</v>
      </c>
      <c r="H74" s="1">
        <v>1.2867072870695193</v>
      </c>
      <c r="I74" s="1">
        <v>6707.3416341595221</v>
      </c>
      <c r="J74" s="1">
        <v>1.2722828344383723</v>
      </c>
      <c r="K74" s="1">
        <v>1.9694976349305664</v>
      </c>
      <c r="L74" s="1" t="s">
        <v>140</v>
      </c>
      <c r="M74" s="1">
        <v>0.19304899729754912</v>
      </c>
      <c r="N74" s="1">
        <v>1.7129336007888349</v>
      </c>
      <c r="O74" s="2">
        <v>6.3552005435232109E-2</v>
      </c>
      <c r="P74" s="1">
        <v>2.6167132870310337E-2</v>
      </c>
      <c r="Q74" s="1" t="s">
        <v>141</v>
      </c>
      <c r="R74" s="1">
        <v>1.476366852662481E-2</v>
      </c>
      <c r="S74" s="2">
        <v>4.13941156176433E-2</v>
      </c>
    </row>
    <row r="75" spans="1:19" x14ac:dyDescent="0.2">
      <c r="A75" s="1" t="s">
        <v>128</v>
      </c>
      <c r="B75" s="1">
        <v>1</v>
      </c>
      <c r="C75" s="1">
        <v>-0.7</v>
      </c>
      <c r="E75" s="3">
        <f t="shared" si="2"/>
        <v>1.2181188685399997</v>
      </c>
      <c r="F75" s="2">
        <f t="shared" si="0"/>
        <v>0.20822544761367517</v>
      </c>
      <c r="G75" s="1">
        <v>1</v>
      </c>
      <c r="H75" s="1">
        <v>4.2009864591416327E-2</v>
      </c>
      <c r="I75" s="1">
        <v>253.82606210181547</v>
      </c>
      <c r="J75" s="1">
        <v>0.32386120024466863</v>
      </c>
      <c r="K75" s="1">
        <v>0.45848565403989011</v>
      </c>
      <c r="L75" s="1">
        <v>1.65768902434472E-2</v>
      </c>
      <c r="M75" s="1">
        <v>0.36276908251361434</v>
      </c>
      <c r="N75" s="1">
        <v>7.2094841075817252E-3</v>
      </c>
      <c r="O75" s="2">
        <v>2.6004340399018402E-2</v>
      </c>
      <c r="P75" s="1">
        <v>6.2259093148557213E-3</v>
      </c>
      <c r="Q75" s="1">
        <v>2.4665173781853714E-4</v>
      </c>
      <c r="R75" s="1">
        <v>6.6092965812312018E-3</v>
      </c>
      <c r="S75" s="2">
        <v>3.4643015405443041E-3</v>
      </c>
    </row>
    <row r="76" spans="1:19" x14ac:dyDescent="0.2">
      <c r="A76" s="1" t="s">
        <v>142</v>
      </c>
      <c r="B76" s="1">
        <v>1</v>
      </c>
      <c r="C76" s="1">
        <v>-1.2</v>
      </c>
      <c r="E76" s="3">
        <f t="shared" si="2"/>
        <v>2.0633750438399998</v>
      </c>
      <c r="F76" s="2">
        <f t="shared" ref="F76:F103" si="3">((E76*10)/(23+35.5))</f>
        <v>0.35271368270769232</v>
      </c>
      <c r="G76" s="1">
        <v>1</v>
      </c>
      <c r="H76" s="1">
        <v>3.2459567632621866E-2</v>
      </c>
      <c r="I76" s="1">
        <v>1372.6135477992384</v>
      </c>
      <c r="J76" s="1">
        <v>0.46893271378113854</v>
      </c>
      <c r="K76" s="1">
        <v>0.64461063757606962</v>
      </c>
      <c r="L76" s="1" t="s">
        <v>143</v>
      </c>
      <c r="M76" s="1">
        <v>4.4182843998570073E-2</v>
      </c>
      <c r="N76" s="1" t="s">
        <v>144</v>
      </c>
      <c r="O76" s="2">
        <v>8.2094242745323204E-2</v>
      </c>
      <c r="P76" s="1">
        <v>9.7719857621907571E-3</v>
      </c>
      <c r="Q76" s="1" t="s">
        <v>145</v>
      </c>
      <c r="R76" s="1">
        <v>1.1220431854806355E-3</v>
      </c>
      <c r="S76" s="2">
        <v>3.361779444983276E-3</v>
      </c>
    </row>
    <row r="77" spans="1:19" x14ac:dyDescent="0.2">
      <c r="A77" s="1" t="s">
        <v>142</v>
      </c>
      <c r="B77" s="1">
        <v>1</v>
      </c>
      <c r="C77" s="1">
        <v>-2.2000000000000002</v>
      </c>
      <c r="E77" s="3">
        <f t="shared" si="2"/>
        <v>3.6935572414400002</v>
      </c>
      <c r="F77" s="2">
        <f t="shared" si="3"/>
        <v>0.63137730622905985</v>
      </c>
      <c r="G77" s="1">
        <v>1</v>
      </c>
      <c r="H77" s="1">
        <v>6.0784484085781236E-2</v>
      </c>
      <c r="I77" s="1">
        <v>308.62877633513278</v>
      </c>
      <c r="J77" s="1">
        <v>0.22741629034383273</v>
      </c>
      <c r="K77" s="1">
        <v>0.31440396756508104</v>
      </c>
      <c r="L77" s="1" t="s">
        <v>146</v>
      </c>
      <c r="M77" s="1">
        <v>1.1826798443589807E-2</v>
      </c>
      <c r="N77" s="1" t="s">
        <v>147</v>
      </c>
      <c r="O77" s="2">
        <v>1.1043707867357019E-2</v>
      </c>
      <c r="P77" s="1">
        <v>3.0628018950917806E-3</v>
      </c>
      <c r="Q77" s="1" t="s">
        <v>148</v>
      </c>
      <c r="R77" s="1">
        <v>1.1665759751457671E-3</v>
      </c>
      <c r="S77" s="2">
        <v>3.2967316396739863E-4</v>
      </c>
    </row>
    <row r="78" spans="1:19" x14ac:dyDescent="0.2">
      <c r="A78" s="1" t="s">
        <v>142</v>
      </c>
      <c r="B78" s="1">
        <v>1</v>
      </c>
      <c r="C78" s="1">
        <v>-1</v>
      </c>
      <c r="E78" s="3">
        <f t="shared" si="2"/>
        <v>1.72772378</v>
      </c>
      <c r="F78" s="2">
        <f t="shared" si="3"/>
        <v>0.2953373982905983</v>
      </c>
      <c r="G78" s="1">
        <v>1</v>
      </c>
      <c r="H78" s="1">
        <v>0.14309704096981429</v>
      </c>
      <c r="I78" s="1">
        <v>9828.0597778121828</v>
      </c>
      <c r="J78" s="1">
        <v>1.3156500278748993</v>
      </c>
      <c r="K78" s="1">
        <v>1.4334032717523373</v>
      </c>
      <c r="L78" s="1" t="s">
        <v>149</v>
      </c>
      <c r="M78" s="1">
        <v>0.17487523460932944</v>
      </c>
      <c r="N78" s="1" t="s">
        <v>150</v>
      </c>
      <c r="O78" s="2">
        <v>0.72442799550194181</v>
      </c>
      <c r="P78" s="1">
        <v>1.0833766994905526E-2</v>
      </c>
      <c r="Q78" s="1" t="s">
        <v>151</v>
      </c>
      <c r="R78" s="1">
        <v>1.5256756612124729E-2</v>
      </c>
      <c r="S78" s="2">
        <v>1.5573592969272501E-2</v>
      </c>
    </row>
    <row r="79" spans="1:19" x14ac:dyDescent="0.2">
      <c r="A79" s="1" t="s">
        <v>142</v>
      </c>
      <c r="B79" s="1">
        <v>1</v>
      </c>
      <c r="C79" s="1">
        <v>-1.5</v>
      </c>
      <c r="E79" s="3">
        <f t="shared" si="2"/>
        <v>2.5607872574999999</v>
      </c>
      <c r="F79" s="2">
        <f t="shared" si="3"/>
        <v>0.43774141153846152</v>
      </c>
      <c r="G79" s="1">
        <v>1</v>
      </c>
      <c r="H79" s="1">
        <v>4.2945542362396498E-2</v>
      </c>
      <c r="I79" s="1">
        <v>1659.4898413958331</v>
      </c>
      <c r="J79" s="1">
        <v>1.0926357949451933</v>
      </c>
      <c r="K79" s="1">
        <v>0.68829946866331959</v>
      </c>
      <c r="L79" s="1" t="s">
        <v>152</v>
      </c>
      <c r="M79" s="1">
        <v>0.1723530896813591</v>
      </c>
      <c r="N79" s="1" t="s">
        <v>153</v>
      </c>
      <c r="O79" s="2">
        <v>0.23918326002240209</v>
      </c>
      <c r="P79" s="1">
        <v>7.4187790586317205E-3</v>
      </c>
      <c r="Q79" s="1" t="s">
        <v>154</v>
      </c>
      <c r="R79" s="1">
        <v>3.2760453167716957E-3</v>
      </c>
      <c r="S79" s="2">
        <v>9.5095873450493806E-2</v>
      </c>
    </row>
    <row r="80" spans="1:19" x14ac:dyDescent="0.2">
      <c r="A80" s="1" t="s">
        <v>142</v>
      </c>
      <c r="B80" s="1">
        <v>1</v>
      </c>
      <c r="C80" s="1">
        <v>-1.4</v>
      </c>
      <c r="E80" s="3">
        <f t="shared" si="2"/>
        <v>2.3957875883199997</v>
      </c>
      <c r="F80" s="2">
        <f t="shared" si="3"/>
        <v>0.40953633988376065</v>
      </c>
      <c r="G80" s="1">
        <v>1</v>
      </c>
      <c r="H80" s="1">
        <v>0.21234789065028026</v>
      </c>
      <c r="I80" s="1">
        <v>9703.0133701909854</v>
      </c>
      <c r="J80" s="1">
        <v>1.4773661463452121</v>
      </c>
      <c r="K80" s="1">
        <v>2.1784728061111247</v>
      </c>
      <c r="L80" s="1" t="s">
        <v>155</v>
      </c>
      <c r="M80" s="1">
        <v>0.7173839830733123</v>
      </c>
      <c r="N80" s="1">
        <v>0.33608989795561484</v>
      </c>
      <c r="O80" s="2">
        <v>0.46883658000497441</v>
      </c>
      <c r="P80" s="1">
        <v>9.0713406524346035E-3</v>
      </c>
      <c r="Q80" s="1" t="s">
        <v>156</v>
      </c>
      <c r="R80" s="1" t="s">
        <v>157</v>
      </c>
      <c r="S80" s="2">
        <v>3.6426826287636431E-2</v>
      </c>
    </row>
    <row r="81" spans="1:19" x14ac:dyDescent="0.2">
      <c r="A81" s="1" t="s">
        <v>142</v>
      </c>
      <c r="B81" s="1">
        <v>1</v>
      </c>
      <c r="C81" s="1">
        <v>-1.4</v>
      </c>
      <c r="E81" s="3">
        <f t="shared" si="2"/>
        <v>2.3957875883199997</v>
      </c>
      <c r="F81" s="2">
        <f t="shared" si="3"/>
        <v>0.40953633988376065</v>
      </c>
      <c r="G81" s="1">
        <v>1</v>
      </c>
      <c r="H81" s="1">
        <v>0.37132411406565508</v>
      </c>
      <c r="I81" s="1">
        <v>3501.2800825344966</v>
      </c>
      <c r="J81" s="1">
        <v>3.7880878611141213</v>
      </c>
      <c r="K81" s="1">
        <v>2.5481025980916225</v>
      </c>
      <c r="L81" s="1" t="s">
        <v>158</v>
      </c>
      <c r="M81" s="1">
        <v>1.0428138628212504</v>
      </c>
      <c r="N81" s="1">
        <v>0.20507112853975715</v>
      </c>
      <c r="O81" s="2">
        <v>0.69102133041221525</v>
      </c>
      <c r="P81" s="1">
        <v>2.6130051013159305E-2</v>
      </c>
      <c r="Q81" s="1" t="s">
        <v>159</v>
      </c>
      <c r="R81" s="1">
        <v>2.4359403356504647E-2</v>
      </c>
      <c r="S81" s="2">
        <v>2.4004236738987328E-2</v>
      </c>
    </row>
    <row r="82" spans="1:19" x14ac:dyDescent="0.2">
      <c r="A82" s="1" t="s">
        <v>160</v>
      </c>
      <c r="B82" s="1">
        <v>1</v>
      </c>
      <c r="C82" s="1">
        <v>-2.2000000000000002</v>
      </c>
      <c r="E82" s="3">
        <f t="shared" si="2"/>
        <v>3.6935572414400002</v>
      </c>
      <c r="F82" s="2">
        <f t="shared" si="3"/>
        <v>0.63137730622905985</v>
      </c>
      <c r="G82" s="1">
        <v>1</v>
      </c>
      <c r="H82" s="1">
        <v>7.790003704364945E-2</v>
      </c>
      <c r="I82" s="1">
        <v>5190.4900519447519</v>
      </c>
      <c r="J82" s="1">
        <v>4.3247562019020211</v>
      </c>
      <c r="K82" s="1">
        <v>3.2825609288410331</v>
      </c>
      <c r="L82" s="1" t="s">
        <v>161</v>
      </c>
      <c r="M82" s="1">
        <v>0.44920262751412898</v>
      </c>
      <c r="N82" s="1" t="s">
        <v>162</v>
      </c>
      <c r="O82" s="2">
        <v>0.30961712988811874</v>
      </c>
      <c r="P82" s="1">
        <v>5.6087233716176604E-2</v>
      </c>
      <c r="Q82" s="1" t="s">
        <v>163</v>
      </c>
      <c r="R82" s="1">
        <v>1.7501543410890833E-2</v>
      </c>
      <c r="S82" s="2">
        <v>4.572842349613462E-3</v>
      </c>
    </row>
    <row r="83" spans="1:19" x14ac:dyDescent="0.2">
      <c r="A83" s="1" t="s">
        <v>160</v>
      </c>
      <c r="B83" s="1">
        <v>1</v>
      </c>
      <c r="C83" s="1">
        <v>-1.7</v>
      </c>
      <c r="E83" s="3">
        <f t="shared" si="2"/>
        <v>2.8883892231399999</v>
      </c>
      <c r="F83" s="2">
        <f t="shared" si="3"/>
        <v>0.49374174754529909</v>
      </c>
      <c r="G83" s="1">
        <v>1</v>
      </c>
      <c r="H83" s="1">
        <v>0.15989229508504715</v>
      </c>
      <c r="I83" s="1">
        <v>5193.4362339626587</v>
      </c>
      <c r="J83" s="1">
        <v>1.0054044764617045</v>
      </c>
      <c r="K83" s="1">
        <v>3.0028519939064076</v>
      </c>
      <c r="L83" s="1" t="s">
        <v>164</v>
      </c>
      <c r="M83" s="1">
        <v>0.1360148042656899</v>
      </c>
      <c r="N83" s="1" t="s">
        <v>165</v>
      </c>
      <c r="O83" s="2">
        <v>3.7895658350658246</v>
      </c>
      <c r="P83" s="1">
        <v>4.7753988113577117E-2</v>
      </c>
      <c r="Q83" s="1" t="s">
        <v>166</v>
      </c>
      <c r="R83" s="1" t="s">
        <v>167</v>
      </c>
      <c r="S83" s="2">
        <v>1.0268692125430337E-2</v>
      </c>
    </row>
    <row r="84" spans="1:19" x14ac:dyDescent="0.2">
      <c r="A84" s="1" t="s">
        <v>160</v>
      </c>
      <c r="B84" s="1">
        <v>1</v>
      </c>
      <c r="C84" s="1">
        <v>-1.5</v>
      </c>
      <c r="E84" s="3">
        <f t="shared" si="2"/>
        <v>2.5607872574999999</v>
      </c>
      <c r="F84" s="2">
        <f t="shared" si="3"/>
        <v>0.43774141153846152</v>
      </c>
      <c r="G84" s="1">
        <v>1</v>
      </c>
      <c r="H84" s="1">
        <v>0.11304261337017632</v>
      </c>
      <c r="I84" s="1">
        <v>8487.1709694459132</v>
      </c>
      <c r="J84" s="1">
        <v>2.4561388100109731</v>
      </c>
      <c r="K84" s="1">
        <v>3.715910155654806</v>
      </c>
      <c r="L84" s="1" t="s">
        <v>168</v>
      </c>
      <c r="M84" s="1">
        <v>1.1925845579681842</v>
      </c>
      <c r="N84" s="1" t="s">
        <v>169</v>
      </c>
      <c r="O84" s="2">
        <v>0.33112732061999511</v>
      </c>
      <c r="P84" s="1">
        <v>2.6612548342598165E-2</v>
      </c>
      <c r="Q84" s="1" t="s">
        <v>170</v>
      </c>
      <c r="R84" s="1">
        <v>1.4997495268392941E-2</v>
      </c>
      <c r="S84" s="2">
        <v>7.8371581170102005E-3</v>
      </c>
    </row>
    <row r="85" spans="1:19" x14ac:dyDescent="0.2">
      <c r="A85" s="1" t="s">
        <v>160</v>
      </c>
      <c r="B85" s="1">
        <v>1</v>
      </c>
      <c r="C85" s="1">
        <v>-1.5</v>
      </c>
      <c r="E85" s="3">
        <f t="shared" si="2"/>
        <v>2.5607872574999999</v>
      </c>
      <c r="F85" s="2">
        <f t="shared" si="3"/>
        <v>0.43774141153846152</v>
      </c>
      <c r="G85" s="1">
        <v>1</v>
      </c>
      <c r="H85" s="1">
        <v>4.7688740547873566E-2</v>
      </c>
      <c r="I85" s="1">
        <v>781.25357671606662</v>
      </c>
      <c r="J85" s="1">
        <v>1.0043549173747193</v>
      </c>
      <c r="K85" s="1">
        <v>1.8378975282338683</v>
      </c>
      <c r="L85" s="1" t="s">
        <v>171</v>
      </c>
      <c r="M85" s="1">
        <v>9.7324023893649497E-2</v>
      </c>
      <c r="N85" s="1" t="s">
        <v>172</v>
      </c>
      <c r="O85" s="2">
        <v>0.1798532558204059</v>
      </c>
      <c r="P85" s="1">
        <v>2.0623716582614481E-2</v>
      </c>
      <c r="Q85" s="1" t="s">
        <v>173</v>
      </c>
      <c r="R85" s="1">
        <v>3.3523345140008525E-3</v>
      </c>
      <c r="S85" s="2">
        <v>1.2564712644596942E-2</v>
      </c>
    </row>
    <row r="86" spans="1:19" x14ac:dyDescent="0.2">
      <c r="A86" s="1" t="s">
        <v>174</v>
      </c>
      <c r="B86" s="1">
        <v>1</v>
      </c>
      <c r="C86" s="1">
        <v>-3.8</v>
      </c>
      <c r="E86" s="3">
        <f t="shared" si="2"/>
        <v>6.1413393841599992</v>
      </c>
      <c r="F86" s="2">
        <f t="shared" si="3"/>
        <v>1.0498016041299143</v>
      </c>
      <c r="G86" s="1">
        <v>1</v>
      </c>
      <c r="H86" s="1">
        <v>1.0829927034612266</v>
      </c>
      <c r="I86" s="1">
        <v>3519.1250959980366</v>
      </c>
      <c r="J86" s="1">
        <v>5.3778406974801021</v>
      </c>
      <c r="K86" s="1">
        <v>0.29559465157311177</v>
      </c>
      <c r="L86" s="1" t="s">
        <v>175</v>
      </c>
      <c r="M86" s="1">
        <v>8.6631730916999494E-2</v>
      </c>
      <c r="N86" s="1" t="s">
        <v>176</v>
      </c>
      <c r="O86" s="2" t="s">
        <v>177</v>
      </c>
      <c r="P86" s="1">
        <v>6.1563522083261839E-3</v>
      </c>
      <c r="Q86" s="1">
        <v>1.1230980753590619E-2</v>
      </c>
      <c r="R86" s="1" t="s">
        <v>178</v>
      </c>
      <c r="S86" s="2" t="s">
        <v>179</v>
      </c>
    </row>
    <row r="87" spans="1:19" x14ac:dyDescent="0.2">
      <c r="A87" s="1" t="s">
        <v>174</v>
      </c>
      <c r="B87" s="1">
        <v>1</v>
      </c>
      <c r="C87" s="1">
        <v>-2.2000000000000002</v>
      </c>
      <c r="E87" s="3">
        <f t="shared" si="2"/>
        <v>3.6935572414400002</v>
      </c>
      <c r="F87" s="2">
        <f t="shared" si="3"/>
        <v>0.63137730622905985</v>
      </c>
      <c r="G87" s="1">
        <v>1</v>
      </c>
      <c r="H87" s="1">
        <v>1.1216046956474428</v>
      </c>
      <c r="I87" s="1">
        <v>4328.8888369336973</v>
      </c>
      <c r="J87" s="1">
        <v>0.52103826925344709</v>
      </c>
      <c r="K87" s="1">
        <v>10.733139986547796</v>
      </c>
      <c r="L87" s="1" t="s">
        <v>180</v>
      </c>
      <c r="M87" s="1">
        <v>4.3463612876342782E-2</v>
      </c>
      <c r="N87" s="1" t="s">
        <v>181</v>
      </c>
      <c r="O87" s="2">
        <v>5.6898422034394075E-2</v>
      </c>
      <c r="P87" s="1">
        <v>1.2904133018855721E-2</v>
      </c>
      <c r="Q87" s="1">
        <v>2.0038592467736725E-2</v>
      </c>
      <c r="R87" s="1" t="s">
        <v>182</v>
      </c>
      <c r="S87" s="2">
        <v>1.8430679967031124E-2</v>
      </c>
    </row>
    <row r="88" spans="1:19" x14ac:dyDescent="0.2">
      <c r="A88" s="1" t="s">
        <v>174</v>
      </c>
      <c r="B88" s="1">
        <v>1</v>
      </c>
      <c r="C88" s="1">
        <v>-3</v>
      </c>
      <c r="E88" s="3">
        <f t="shared" si="2"/>
        <v>4.9415340600000004</v>
      </c>
      <c r="F88" s="2">
        <f t="shared" si="3"/>
        <v>0.8447066769230771</v>
      </c>
      <c r="G88" s="1">
        <v>1</v>
      </c>
      <c r="H88" s="1" t="s">
        <v>183</v>
      </c>
      <c r="I88" s="1">
        <v>8174.8543333223897</v>
      </c>
      <c r="J88" s="1" t="s">
        <v>184</v>
      </c>
      <c r="K88" s="1">
        <v>0.46869337548964501</v>
      </c>
      <c r="L88" s="1" t="s">
        <v>185</v>
      </c>
      <c r="M88" s="1" t="s">
        <v>186</v>
      </c>
      <c r="N88" s="1" t="s">
        <v>187</v>
      </c>
      <c r="O88" s="2" t="s">
        <v>188</v>
      </c>
      <c r="P88" s="1">
        <v>1.7134504906522758E-2</v>
      </c>
      <c r="Q88" s="1">
        <v>8.8854831227222028E-2</v>
      </c>
      <c r="R88" s="1" t="s">
        <v>189</v>
      </c>
      <c r="S88" s="2">
        <v>1.6181073367126819E-2</v>
      </c>
    </row>
    <row r="89" spans="1:19" x14ac:dyDescent="0.2">
      <c r="A89" s="1" t="s">
        <v>190</v>
      </c>
      <c r="B89" s="1">
        <v>1</v>
      </c>
      <c r="C89" s="1">
        <v>-1.7</v>
      </c>
      <c r="E89" s="3">
        <f t="shared" si="2"/>
        <v>2.8883892231399999</v>
      </c>
      <c r="F89" s="2">
        <f t="shared" si="3"/>
        <v>0.49374174754529909</v>
      </c>
      <c r="G89" s="1">
        <v>1</v>
      </c>
      <c r="H89" s="1">
        <v>5.2964531015065756E-2</v>
      </c>
      <c r="I89" s="1">
        <v>3606.8691226145716</v>
      </c>
      <c r="J89" s="1">
        <v>1.465002618959806</v>
      </c>
      <c r="K89" s="1">
        <v>0.3297403460400487</v>
      </c>
      <c r="L89" s="1" t="s">
        <v>191</v>
      </c>
      <c r="M89" s="1">
        <v>8.4576378453652706E-2</v>
      </c>
      <c r="N89" s="1" t="s">
        <v>192</v>
      </c>
      <c r="O89" s="2">
        <v>7.6365006029436855E-2</v>
      </c>
      <c r="P89" s="1">
        <v>2.1624288051156648E-3</v>
      </c>
      <c r="Q89" s="1" t="s">
        <v>193</v>
      </c>
      <c r="R89" s="1" t="s">
        <v>194</v>
      </c>
      <c r="S89" s="2">
        <v>7.8538143503855528E-3</v>
      </c>
    </row>
    <row r="90" spans="1:19" x14ac:dyDescent="0.2">
      <c r="A90" s="1" t="s">
        <v>190</v>
      </c>
      <c r="B90" s="1">
        <v>1</v>
      </c>
      <c r="C90" s="1">
        <v>-1.2</v>
      </c>
      <c r="E90" s="3">
        <f t="shared" si="2"/>
        <v>2.0633750438399998</v>
      </c>
      <c r="F90" s="2">
        <f t="shared" si="3"/>
        <v>0.35271368270769232</v>
      </c>
      <c r="G90" s="1">
        <v>1</v>
      </c>
      <c r="H90" s="1">
        <v>6.7715883269637436</v>
      </c>
      <c r="I90" s="1">
        <v>5793.2716262069416</v>
      </c>
      <c r="J90" s="1">
        <v>1.8489421497004173</v>
      </c>
      <c r="K90" s="1">
        <v>0.27799808372127055</v>
      </c>
      <c r="L90" s="1" t="s">
        <v>195</v>
      </c>
      <c r="M90" s="1">
        <v>7.2353870186729355E-2</v>
      </c>
      <c r="N90" s="1" t="s">
        <v>196</v>
      </c>
      <c r="O90" s="2">
        <v>0.49601693473091307</v>
      </c>
      <c r="P90" s="1">
        <v>4.4635556874347213E-3</v>
      </c>
      <c r="Q90" s="1" t="s">
        <v>197</v>
      </c>
      <c r="R90" s="1">
        <v>1.3335574235403708E-2</v>
      </c>
      <c r="S90" s="2" t="s">
        <v>198</v>
      </c>
    </row>
    <row r="91" spans="1:19" x14ac:dyDescent="0.2">
      <c r="A91" s="1" t="s">
        <v>190</v>
      </c>
      <c r="B91" s="1">
        <v>1</v>
      </c>
      <c r="C91" s="1">
        <v>-1.3</v>
      </c>
      <c r="E91" s="3">
        <f t="shared" si="2"/>
        <v>2.2299845726599998</v>
      </c>
      <c r="F91" s="2">
        <f t="shared" si="3"/>
        <v>0.3811939440444444</v>
      </c>
      <c r="G91" s="1">
        <v>1</v>
      </c>
      <c r="H91" s="1">
        <v>0.30708366493408323</v>
      </c>
      <c r="I91" s="1">
        <v>1121.8459821906738</v>
      </c>
      <c r="J91" s="1">
        <v>0.15793991701362567</v>
      </c>
      <c r="K91" s="1">
        <v>5.4345671235483881E-2</v>
      </c>
      <c r="L91" s="1" t="s">
        <v>199</v>
      </c>
      <c r="M91" s="1" t="s">
        <v>200</v>
      </c>
      <c r="N91" s="1" t="s">
        <v>201</v>
      </c>
      <c r="O91" s="2" t="s">
        <v>202</v>
      </c>
      <c r="P91" s="1">
        <v>2.8172997635842464E-2</v>
      </c>
      <c r="Q91" s="1" t="s">
        <v>203</v>
      </c>
      <c r="R91" s="1" t="s">
        <v>204</v>
      </c>
      <c r="S91" s="2" t="s">
        <v>205</v>
      </c>
    </row>
    <row r="92" spans="1:19" x14ac:dyDescent="0.2">
      <c r="A92" s="1" t="s">
        <v>190</v>
      </c>
      <c r="B92" s="1">
        <v>1</v>
      </c>
      <c r="C92" s="1">
        <v>-0.5</v>
      </c>
      <c r="E92" s="3">
        <f t="shared" si="2"/>
        <v>0.87425997249999987</v>
      </c>
      <c r="F92" s="2">
        <f t="shared" si="3"/>
        <v>0.14944614914529911</v>
      </c>
      <c r="G92" s="1">
        <v>1</v>
      </c>
      <c r="H92" s="1">
        <v>4.703872277601123</v>
      </c>
      <c r="I92" s="1">
        <v>1952.2439761334469</v>
      </c>
      <c r="J92" s="1">
        <v>1.4637402251084706</v>
      </c>
      <c r="K92" s="1">
        <v>0.46297581892996353</v>
      </c>
      <c r="L92" s="1" t="s">
        <v>206</v>
      </c>
      <c r="M92" s="1" t="s">
        <v>207</v>
      </c>
      <c r="N92" s="1" t="s">
        <v>208</v>
      </c>
      <c r="O92" s="2">
        <v>0.10577818380579251</v>
      </c>
      <c r="P92" s="1">
        <v>3.158447999734739E-3</v>
      </c>
      <c r="Q92" s="1" t="s">
        <v>209</v>
      </c>
      <c r="R92" s="1">
        <v>1.2856761710168167E-2</v>
      </c>
      <c r="S92" s="2">
        <v>4.4125126840040118E-3</v>
      </c>
    </row>
    <row r="93" spans="1:19" x14ac:dyDescent="0.2">
      <c r="A93" s="1" t="s">
        <v>210</v>
      </c>
      <c r="B93" s="1">
        <v>1</v>
      </c>
      <c r="C93" s="1">
        <v>-5.5</v>
      </c>
      <c r="E93" s="3">
        <f t="shared" si="2"/>
        <v>8.5383833974999988</v>
      </c>
      <c r="F93" s="2">
        <f t="shared" si="3"/>
        <v>1.4595527175213674</v>
      </c>
      <c r="G93" s="1">
        <v>1</v>
      </c>
      <c r="H93" s="1">
        <v>1.4482726621675845</v>
      </c>
      <c r="I93" s="1">
        <v>1822.2146925833431</v>
      </c>
      <c r="J93" s="1">
        <v>0.19366281334036944</v>
      </c>
      <c r="K93" s="1">
        <v>0.88107860555683848</v>
      </c>
      <c r="L93" s="1">
        <v>3.4993226523017472E-2</v>
      </c>
      <c r="M93" s="1">
        <v>2.2152759115117434E-2</v>
      </c>
      <c r="N93" s="1" t="s">
        <v>211</v>
      </c>
      <c r="O93" s="2" t="s">
        <v>212</v>
      </c>
      <c r="P93" s="1">
        <v>1.572094550945757E-2</v>
      </c>
      <c r="Q93" s="1">
        <v>0.14140843500989675</v>
      </c>
      <c r="R93" s="1">
        <v>8.1990310739761298E-3</v>
      </c>
      <c r="S93" s="2">
        <v>2.8327420170339958E-3</v>
      </c>
    </row>
    <row r="94" spans="1:19" x14ac:dyDescent="0.2">
      <c r="A94" s="1" t="s">
        <v>213</v>
      </c>
      <c r="B94" s="1">
        <v>1</v>
      </c>
      <c r="C94" s="1">
        <v>-3.2</v>
      </c>
      <c r="E94" s="3">
        <f t="shared" si="2"/>
        <v>5.2459381350400003</v>
      </c>
      <c r="F94" s="2">
        <f t="shared" si="3"/>
        <v>0.89674156154529916</v>
      </c>
      <c r="G94" s="1">
        <v>1</v>
      </c>
      <c r="H94" s="1">
        <v>0.2749634804698799</v>
      </c>
      <c r="I94" s="1">
        <v>356.64107863628777</v>
      </c>
      <c r="J94" s="1">
        <v>0.14284657885091717</v>
      </c>
      <c r="K94" s="1">
        <v>0.50254754709947091</v>
      </c>
      <c r="L94" s="1" t="s">
        <v>214</v>
      </c>
      <c r="M94" s="1">
        <v>1.9660617004368065E-3</v>
      </c>
      <c r="N94" s="1" t="s">
        <v>215</v>
      </c>
      <c r="O94" s="2">
        <v>1.5264329324525595E-3</v>
      </c>
      <c r="P94" s="1">
        <v>7.4098355705682914E-3</v>
      </c>
      <c r="Q94" s="1">
        <v>6.1746988233562046E-3</v>
      </c>
      <c r="R94" s="1">
        <v>4.0175477540930482E-3</v>
      </c>
      <c r="S94" s="2" t="s">
        <v>216</v>
      </c>
    </row>
    <row r="95" spans="1:19" x14ac:dyDescent="0.2">
      <c r="A95" s="1" t="s">
        <v>213</v>
      </c>
      <c r="B95" s="1">
        <v>1</v>
      </c>
      <c r="C95" s="1">
        <v>-8.4</v>
      </c>
      <c r="E95" s="3">
        <f t="shared" si="2"/>
        <v>12.18667427712</v>
      </c>
      <c r="F95" s="2">
        <f t="shared" si="3"/>
        <v>2.0831921841230767</v>
      </c>
      <c r="G95" s="1">
        <v>1</v>
      </c>
      <c r="H95" s="1">
        <v>1.6606614793547494E-2</v>
      </c>
      <c r="I95" s="1">
        <v>1079.5239111485855</v>
      </c>
      <c r="J95" s="1">
        <v>0.63821352764757844</v>
      </c>
      <c r="K95" s="1">
        <v>1.1559941252371786</v>
      </c>
      <c r="L95" s="1" t="s">
        <v>217</v>
      </c>
      <c r="M95" s="1">
        <v>1.7964359939528877E-2</v>
      </c>
      <c r="N95" s="1" t="s">
        <v>218</v>
      </c>
      <c r="O95" s="2">
        <v>4.3937447089167546E-2</v>
      </c>
      <c r="P95" s="1">
        <v>1.2820540006220103E-2</v>
      </c>
      <c r="Q95" s="1">
        <v>2.3218793818612141E-2</v>
      </c>
      <c r="R95" s="1">
        <v>2.5350023418521769E-3</v>
      </c>
      <c r="S95" s="2">
        <v>1.1053521160779112E-3</v>
      </c>
    </row>
    <row r="96" spans="1:19" x14ac:dyDescent="0.2">
      <c r="A96" s="1" t="s">
        <v>213</v>
      </c>
      <c r="B96" s="1">
        <v>1</v>
      </c>
      <c r="C96" s="1">
        <v>-6.2</v>
      </c>
      <c r="E96" s="3">
        <f t="shared" si="2"/>
        <v>9.4679397918399992</v>
      </c>
      <c r="F96" s="2">
        <f t="shared" si="3"/>
        <v>1.6184512464683758</v>
      </c>
      <c r="G96" s="1">
        <v>1</v>
      </c>
      <c r="H96" s="1">
        <v>0.10221827994173274</v>
      </c>
      <c r="I96" s="1">
        <v>297.31688435433711</v>
      </c>
      <c r="J96" s="1">
        <v>0.17729996811256998</v>
      </c>
      <c r="K96" s="1">
        <v>0.76342721458493368</v>
      </c>
      <c r="L96" s="1" t="s">
        <v>219</v>
      </c>
      <c r="M96" s="1">
        <v>1.088381593913978E-2</v>
      </c>
      <c r="N96" s="1" t="s">
        <v>220</v>
      </c>
      <c r="O96" s="2">
        <v>3.3037396406214287E-3</v>
      </c>
      <c r="P96" s="1">
        <v>8.5897593698304655E-3</v>
      </c>
      <c r="Q96" s="1">
        <v>5.5541080902344539E-3</v>
      </c>
      <c r="R96" s="1">
        <v>4.1858003402199468E-3</v>
      </c>
      <c r="S96" s="2">
        <v>3.041998399001309E-4</v>
      </c>
    </row>
    <row r="97" spans="1:19" x14ac:dyDescent="0.2">
      <c r="A97" s="1" t="s">
        <v>213</v>
      </c>
      <c r="B97" s="1">
        <v>1</v>
      </c>
      <c r="C97" s="1">
        <v>-3.9</v>
      </c>
      <c r="E97" s="3">
        <f t="shared" si="2"/>
        <v>6.2880087418199997</v>
      </c>
      <c r="F97" s="2">
        <f t="shared" si="3"/>
        <v>1.0748732891999999</v>
      </c>
      <c r="G97" s="1">
        <v>1</v>
      </c>
      <c r="H97" s="1">
        <v>2.282419247699401E-2</v>
      </c>
      <c r="I97" s="1">
        <v>553.55450699835592</v>
      </c>
      <c r="J97" s="1">
        <v>0.41167271017716617</v>
      </c>
      <c r="K97" s="1">
        <v>1.0293970716234482</v>
      </c>
      <c r="L97" s="1" t="s">
        <v>221</v>
      </c>
      <c r="M97" s="1">
        <v>1.8451104096810892E-2</v>
      </c>
      <c r="N97" s="1">
        <v>1.2314808086388929E-2</v>
      </c>
      <c r="O97" s="2">
        <v>2.6465388557351793E-2</v>
      </c>
      <c r="P97" s="1">
        <v>1.7610858100138602E-2</v>
      </c>
      <c r="Q97" s="1">
        <v>2.0776686118758685E-3</v>
      </c>
      <c r="R97" s="1">
        <v>4.2834527961717493E-3</v>
      </c>
      <c r="S97" s="2">
        <v>1.6125280091203447E-3</v>
      </c>
    </row>
    <row r="98" spans="1:19" x14ac:dyDescent="0.2">
      <c r="A98" s="1" t="s">
        <v>213</v>
      </c>
      <c r="B98" s="1">
        <v>1</v>
      </c>
      <c r="C98" s="1">
        <v>-3.4</v>
      </c>
      <c r="E98" s="3">
        <f t="shared" si="2"/>
        <v>5.5473568251200005</v>
      </c>
      <c r="F98" s="2">
        <f t="shared" si="3"/>
        <v>0.94826612395213683</v>
      </c>
      <c r="G98" s="1">
        <v>1</v>
      </c>
      <c r="H98" s="1">
        <v>1.5236912127070961</v>
      </c>
      <c r="I98" s="1">
        <v>1592.7257493717088</v>
      </c>
      <c r="J98" s="1">
        <v>0.10578251116758608</v>
      </c>
      <c r="K98" s="1">
        <v>1.6222891476382204</v>
      </c>
      <c r="L98" s="1" t="s">
        <v>222</v>
      </c>
      <c r="M98" s="1">
        <v>1.0353592702183558E-2</v>
      </c>
      <c r="N98" s="1" t="s">
        <v>223</v>
      </c>
      <c r="O98" s="2">
        <v>5.7488867835386016E-2</v>
      </c>
      <c r="P98" s="1">
        <v>1.3845040848087409E-2</v>
      </c>
      <c r="Q98" s="1" t="s">
        <v>224</v>
      </c>
      <c r="R98" s="1" t="s">
        <v>225</v>
      </c>
      <c r="S98" s="2" t="s">
        <v>226</v>
      </c>
    </row>
    <row r="99" spans="1:19" x14ac:dyDescent="0.2">
      <c r="A99" s="1" t="s">
        <v>213</v>
      </c>
      <c r="B99" s="1">
        <v>1</v>
      </c>
      <c r="C99" s="1">
        <v>-3.8</v>
      </c>
      <c r="E99" s="3">
        <f t="shared" si="2"/>
        <v>6.1413393841599992</v>
      </c>
      <c r="F99" s="2">
        <f t="shared" si="3"/>
        <v>1.0498016041299143</v>
      </c>
      <c r="G99" s="1">
        <v>1</v>
      </c>
      <c r="H99" s="1">
        <v>2.3043769846716636E-2</v>
      </c>
      <c r="I99" s="1">
        <v>479.26880959515177</v>
      </c>
      <c r="J99" s="1">
        <v>0.3425586890710226</v>
      </c>
      <c r="K99" s="1">
        <v>0.82847683769624014</v>
      </c>
      <c r="L99" s="1" t="s">
        <v>227</v>
      </c>
      <c r="M99" s="1">
        <v>4.6251873531430246E-2</v>
      </c>
      <c r="N99" s="1" t="s">
        <v>228</v>
      </c>
      <c r="O99" s="2">
        <v>3.0317515944633076E-2</v>
      </c>
      <c r="P99" s="1">
        <v>1.1443208771723166E-2</v>
      </c>
      <c r="Q99" s="1" t="s">
        <v>229</v>
      </c>
      <c r="R99" s="1">
        <v>4.7586410202108288E-3</v>
      </c>
      <c r="S99" s="2">
        <v>1.397041801508198E-3</v>
      </c>
    </row>
    <row r="100" spans="1:19" x14ac:dyDescent="0.2">
      <c r="A100" s="1" t="s">
        <v>213</v>
      </c>
      <c r="B100" s="1">
        <v>1</v>
      </c>
      <c r="C100" s="1">
        <v>-1.8</v>
      </c>
      <c r="E100" s="3">
        <f t="shared" si="2"/>
        <v>3.0509978529600001</v>
      </c>
      <c r="F100" s="2">
        <f t="shared" si="3"/>
        <v>0.52153809452307698</v>
      </c>
      <c r="G100" s="1">
        <v>1</v>
      </c>
      <c r="H100" s="1" t="s">
        <v>230</v>
      </c>
      <c r="I100" s="1">
        <v>1258.9913856136377</v>
      </c>
      <c r="J100" s="1">
        <v>0.20225491759245012</v>
      </c>
      <c r="K100" s="1">
        <v>0.80614173140623946</v>
      </c>
      <c r="L100" s="1" t="s">
        <v>231</v>
      </c>
      <c r="M100" s="1" t="s">
        <v>232</v>
      </c>
      <c r="N100" s="1" t="s">
        <v>233</v>
      </c>
      <c r="O100" s="2" t="s">
        <v>234</v>
      </c>
      <c r="P100" s="1">
        <v>7.9648402253723345E-3</v>
      </c>
      <c r="Q100" s="1" t="s">
        <v>235</v>
      </c>
      <c r="R100" s="1">
        <v>1.0167002846517927E-2</v>
      </c>
      <c r="S100" s="2" t="s">
        <v>236</v>
      </c>
    </row>
    <row r="101" spans="1:19" x14ac:dyDescent="0.2">
      <c r="A101" s="1" t="s">
        <v>213</v>
      </c>
      <c r="B101" s="1">
        <v>1</v>
      </c>
      <c r="C101" s="1">
        <v>-3.8</v>
      </c>
      <c r="E101" s="3">
        <f t="shared" si="2"/>
        <v>6.1413393841599992</v>
      </c>
      <c r="F101" s="2">
        <f t="shared" si="3"/>
        <v>1.0498016041299143</v>
      </c>
      <c r="G101" s="1">
        <v>1</v>
      </c>
      <c r="H101" s="1" t="s">
        <v>237</v>
      </c>
      <c r="I101" s="1">
        <v>410.72276306459747</v>
      </c>
      <c r="J101" s="1">
        <v>0.17956054129523316</v>
      </c>
      <c r="K101" s="1">
        <v>0.85423641361361136</v>
      </c>
      <c r="L101" s="1" t="s">
        <v>238</v>
      </c>
      <c r="M101" s="1">
        <v>3.7837177624133818E-3</v>
      </c>
      <c r="N101" s="1" t="s">
        <v>239</v>
      </c>
      <c r="O101" s="2" t="s">
        <v>240</v>
      </c>
      <c r="P101" s="1">
        <v>7.3645176576398828E-3</v>
      </c>
      <c r="Q101" s="1" t="s">
        <v>241</v>
      </c>
      <c r="R101" s="1">
        <v>9.6390719341245719E-3</v>
      </c>
      <c r="S101" s="2">
        <v>1.6919318055062063E-3</v>
      </c>
    </row>
    <row r="102" spans="1:19" x14ac:dyDescent="0.2">
      <c r="A102" s="1" t="s">
        <v>213</v>
      </c>
      <c r="B102" s="1">
        <v>1</v>
      </c>
      <c r="C102" s="1">
        <v>-3.8</v>
      </c>
      <c r="E102" s="3">
        <f t="shared" si="2"/>
        <v>6.1413393841599992</v>
      </c>
      <c r="F102" s="2">
        <f t="shared" si="3"/>
        <v>1.0498016041299143</v>
      </c>
      <c r="G102" s="1">
        <v>1</v>
      </c>
      <c r="H102" s="1" t="s">
        <v>242</v>
      </c>
      <c r="I102" s="1">
        <v>398.5422153963944</v>
      </c>
      <c r="J102" s="1">
        <v>0.15150236737692058</v>
      </c>
      <c r="K102" s="1">
        <v>1.2264610329323915</v>
      </c>
      <c r="L102" s="1">
        <v>7.5331598705005087E-3</v>
      </c>
      <c r="M102" s="1">
        <v>4.2650996463990572E-3</v>
      </c>
      <c r="N102" s="1" t="s">
        <v>243</v>
      </c>
      <c r="O102" s="2" t="s">
        <v>244</v>
      </c>
      <c r="P102" s="1">
        <v>1.0393044837470649E-2</v>
      </c>
      <c r="Q102" s="1" t="s">
        <v>245</v>
      </c>
      <c r="R102" s="1">
        <v>1.0682071678479971E-2</v>
      </c>
      <c r="S102" s="2">
        <v>1.1327716364105359E-3</v>
      </c>
    </row>
    <row r="103" spans="1:19" x14ac:dyDescent="0.2">
      <c r="A103" s="1" t="s">
        <v>213</v>
      </c>
      <c r="B103" s="1">
        <v>1</v>
      </c>
      <c r="C103" s="1">
        <v>-3.8</v>
      </c>
      <c r="E103" s="3">
        <f>1.76958*-C103-0.042384*-C103^2+0.00052778*-C103^3</f>
        <v>6.1413393841599992</v>
      </c>
      <c r="F103" s="2">
        <f t="shared" si="3"/>
        <v>1.0498016041299143</v>
      </c>
      <c r="G103" s="1">
        <v>1</v>
      </c>
      <c r="H103" s="1">
        <v>0.46630943735593072</v>
      </c>
      <c r="I103" s="1">
        <v>2477.2942458710086</v>
      </c>
      <c r="J103" s="1">
        <v>0.34159429909929512</v>
      </c>
      <c r="K103" s="1">
        <v>1.1648720397655421</v>
      </c>
      <c r="L103" s="1" t="s">
        <v>246</v>
      </c>
      <c r="M103" s="1">
        <v>4.9284800647979563E-2</v>
      </c>
      <c r="N103" s="1" t="s">
        <v>247</v>
      </c>
      <c r="O103" s="2">
        <v>4.866920482367345E-2</v>
      </c>
      <c r="P103" s="1">
        <v>2.0095811722865894E-2</v>
      </c>
      <c r="Q103" s="1">
        <v>2.6405605877431064E-2</v>
      </c>
      <c r="R103" s="1">
        <v>6.023831328937637E-3</v>
      </c>
      <c r="S103" s="2">
        <v>3.1898114087427405E-3</v>
      </c>
    </row>
  </sheetData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3A2BC6ED660244B65A53B596B482FE" ma:contentTypeVersion="14" ma:contentTypeDescription="Create a new document." ma:contentTypeScope="" ma:versionID="ad3db6afcf19c74e5e9a19a0f136608f">
  <xsd:schema xmlns:xsd="http://www.w3.org/2001/XMLSchema" xmlns:xs="http://www.w3.org/2001/XMLSchema" xmlns:p="http://schemas.microsoft.com/office/2006/metadata/properties" xmlns:ns3="b80aac87-0d98-49ad-b5ec-1f783f119aeb" xmlns:ns4="6a3b66f3-109f-4a6f-899b-9ddb114a8c36" targetNamespace="http://schemas.microsoft.com/office/2006/metadata/properties" ma:root="true" ma:fieldsID="fc01ffb63a9e5ed5940fcb64b66995bc" ns3:_="" ns4:_="">
    <xsd:import namespace="b80aac87-0d98-49ad-b5ec-1f783f119aeb"/>
    <xsd:import namespace="6a3b66f3-109f-4a6f-899b-9ddb114a8c3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0aac87-0d98-49ad-b5ec-1f783f119a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3b66f3-109f-4a6f-899b-9ddb114a8c36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B3824F1-21EB-4566-9621-8DBFDE40B9A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CFEE3C0-D54E-4891-AF99-10983D07BB44}">
  <ds:schemaRefs>
    <ds:schemaRef ds:uri="http://www.w3.org/XML/1998/namespace"/>
    <ds:schemaRef ds:uri="http://schemas.microsoft.com/office/infopath/2007/PartnerControls"/>
    <ds:schemaRef ds:uri="b80aac87-0d98-49ad-b5ec-1f783f119aeb"/>
    <ds:schemaRef ds:uri="http://purl.org/dc/terms/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6a3b66f3-109f-4a6f-899b-9ddb114a8c36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63DEEBB-7C7E-4EA5-B59C-6A67C61AB0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0aac87-0d98-49ad-b5ec-1f783f119aeb"/>
    <ds:schemaRef ds:uri="6a3b66f3-109f-4a6f-899b-9ddb114a8c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Leeds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eardab</dc:creator>
  <cp:lastModifiedBy>Martin Smith</cp:lastModifiedBy>
  <dcterms:created xsi:type="dcterms:W3CDTF">2015-03-06T09:44:11Z</dcterms:created>
  <dcterms:modified xsi:type="dcterms:W3CDTF">2021-07-09T15:23:55Z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0x010100943A2BC6ED660244B65A53B596B482FE</vt:lpwstr>
  </property>
</Properties>
</file>