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g\Desktop\Publications in progress\FAS Paper\"/>
    </mc:Choice>
  </mc:AlternateContent>
  <bookViews>
    <workbookView xWindow="120" yWindow="60" windowWidth="19035" windowHeight="8190"/>
  </bookViews>
  <sheets>
    <sheet name="NOR" sheetId="1" r:id="rId1"/>
    <sheet name="Fluid" sheetId="2" r:id="rId2"/>
    <sheet name="NOR total explore" sheetId="3" r:id="rId3"/>
  </sheets>
  <calcPr calcId="152511"/>
</workbook>
</file>

<file path=xl/calcChain.xml><?xml version="1.0" encoding="utf-8"?>
<calcChain xmlns="http://schemas.openxmlformats.org/spreadsheetml/2006/main">
  <c r="AF5" i="1" l="1"/>
  <c r="AF6" i="1"/>
  <c r="AF7" i="1"/>
  <c r="AF8" i="1"/>
  <c r="AF9" i="1"/>
  <c r="AF10" i="1"/>
  <c r="AF11" i="1"/>
  <c r="AF4" i="1"/>
  <c r="AB5" i="1"/>
  <c r="AB6" i="1"/>
  <c r="AB7" i="1"/>
  <c r="AB8" i="1"/>
  <c r="AB9" i="1"/>
  <c r="AB10" i="1"/>
  <c r="AB11" i="1"/>
  <c r="AB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4" i="1"/>
  <c r="P5" i="1"/>
  <c r="P6" i="1"/>
  <c r="P7" i="1"/>
  <c r="P8" i="1"/>
  <c r="P9" i="1"/>
  <c r="P10" i="1"/>
  <c r="P11" i="1"/>
  <c r="P4" i="1"/>
  <c r="L5" i="1"/>
  <c r="L6" i="1"/>
  <c r="L7" i="1"/>
  <c r="L8" i="1"/>
  <c r="L9" i="1"/>
  <c r="L10" i="1"/>
  <c r="L11" i="1"/>
  <c r="L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4" i="1"/>
  <c r="S6" i="1" l="1"/>
  <c r="S7" i="1"/>
  <c r="T23" i="1" s="1"/>
  <c r="S8" i="1"/>
  <c r="S9" i="1"/>
  <c r="S10" i="1"/>
  <c r="S11" i="1"/>
  <c r="S12" i="1"/>
  <c r="S13" i="1"/>
  <c r="S14" i="1"/>
  <c r="S15" i="1"/>
  <c r="S16" i="1"/>
  <c r="S17" i="1"/>
  <c r="S19" i="1"/>
  <c r="S20" i="1"/>
  <c r="S21" i="1"/>
  <c r="S22" i="1"/>
  <c r="S4" i="1"/>
  <c r="W23" i="3"/>
  <c r="AE5" i="3"/>
  <c r="AE6" i="3"/>
  <c r="AE7" i="3"/>
  <c r="AE8" i="3"/>
  <c r="AE9" i="3"/>
  <c r="AE10" i="3"/>
  <c r="AE11" i="3"/>
  <c r="AE4" i="3"/>
  <c r="AA5" i="3"/>
  <c r="AA6" i="3"/>
  <c r="AA7" i="3"/>
  <c r="AA8" i="3"/>
  <c r="AA9" i="3"/>
  <c r="AA10" i="3"/>
  <c r="AA11" i="3"/>
  <c r="AA4" i="3"/>
  <c r="AB12" i="3" s="1"/>
  <c r="W5" i="3"/>
  <c r="W6" i="3"/>
  <c r="W7" i="3"/>
  <c r="W8" i="3"/>
  <c r="W9" i="3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4" i="3"/>
  <c r="X24" i="3" s="1"/>
  <c r="S5" i="3"/>
  <c r="S6" i="3"/>
  <c r="S7" i="3"/>
  <c r="S8" i="3"/>
  <c r="T23" i="3" s="1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4" i="3"/>
  <c r="O5" i="3"/>
  <c r="P12" i="3" s="1"/>
  <c r="O6" i="3"/>
  <c r="O7" i="3"/>
  <c r="O8" i="3"/>
  <c r="O9" i="3"/>
  <c r="O10" i="3"/>
  <c r="O11" i="3"/>
  <c r="O4" i="3"/>
  <c r="K5" i="3"/>
  <c r="K6" i="3"/>
  <c r="K7" i="3"/>
  <c r="K8" i="3"/>
  <c r="K9" i="3"/>
  <c r="K10" i="3"/>
  <c r="K11" i="3"/>
  <c r="K4" i="3"/>
  <c r="G5" i="3"/>
  <c r="H20" i="3" s="1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4" i="3"/>
  <c r="D22" i="3"/>
  <c r="K4" i="2"/>
  <c r="K5" i="2"/>
  <c r="K6" i="2"/>
  <c r="K7" i="2"/>
  <c r="K8" i="2"/>
  <c r="K9" i="2"/>
  <c r="K10" i="2"/>
  <c r="K11" i="2"/>
  <c r="K12" i="2"/>
  <c r="K3" i="2"/>
  <c r="K13" i="2" s="1"/>
  <c r="E4" i="2"/>
  <c r="E5" i="2"/>
  <c r="E6" i="2"/>
  <c r="E7" i="2"/>
  <c r="E8" i="2"/>
  <c r="E9" i="2"/>
  <c r="E10" i="2"/>
  <c r="E11" i="2"/>
  <c r="E12" i="2"/>
  <c r="E3" i="2"/>
  <c r="E13" i="2" s="1"/>
  <c r="AE5" i="1"/>
  <c r="AF12" i="1" s="1"/>
  <c r="AE6" i="1"/>
  <c r="AE7" i="1"/>
  <c r="AE8" i="1"/>
  <c r="AE9" i="1"/>
  <c r="AE10" i="1"/>
  <c r="AE11" i="1"/>
  <c r="AA5" i="1"/>
  <c r="AA6" i="1"/>
  <c r="AA8" i="1"/>
  <c r="AB12" i="1" s="1"/>
  <c r="AA9" i="1"/>
  <c r="AA10" i="1"/>
  <c r="AA11" i="1"/>
  <c r="W5" i="1"/>
  <c r="W6" i="1"/>
  <c r="W7" i="1"/>
  <c r="W8" i="1"/>
  <c r="W9" i="1"/>
  <c r="W10" i="1"/>
  <c r="W11" i="1"/>
  <c r="W12" i="1"/>
  <c r="W13" i="1"/>
  <c r="W15" i="1"/>
  <c r="W17" i="1"/>
  <c r="W18" i="1"/>
  <c r="W19" i="1"/>
  <c r="W20" i="1"/>
  <c r="W21" i="1"/>
  <c r="W22" i="1"/>
  <c r="W23" i="1"/>
  <c r="W4" i="1"/>
  <c r="X24" i="1" s="1"/>
  <c r="O5" i="1"/>
  <c r="O6" i="1"/>
  <c r="O7" i="1"/>
  <c r="O8" i="1"/>
  <c r="O9" i="1"/>
  <c r="O10" i="1"/>
  <c r="O4" i="1"/>
  <c r="P12" i="1" s="1"/>
  <c r="K5" i="1"/>
  <c r="K6" i="1"/>
  <c r="K7" i="1"/>
  <c r="K8" i="1"/>
  <c r="L12" i="1" s="1"/>
  <c r="K9" i="1"/>
  <c r="K10" i="1"/>
  <c r="K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4" i="1"/>
  <c r="H20" i="1" s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4" i="1"/>
  <c r="D22" i="1" s="1"/>
  <c r="AF12" i="3" l="1"/>
  <c r="L12" i="3"/>
</calcChain>
</file>

<file path=xl/sharedStrings.xml><?xml version="1.0" encoding="utf-8"?>
<sst xmlns="http://schemas.openxmlformats.org/spreadsheetml/2006/main" count="262" uniqueCount="66">
  <si>
    <t>Saline</t>
  </si>
  <si>
    <t>Familiar</t>
  </si>
  <si>
    <t>Novel</t>
  </si>
  <si>
    <t>t-Test: Paired Two Sample for Means</t>
  </si>
  <si>
    <t>Variable 1</t>
  </si>
  <si>
    <t>Variable 2</t>
  </si>
  <si>
    <t>Mean</t>
  </si>
  <si>
    <t>Variance</t>
  </si>
  <si>
    <t>Observations</t>
  </si>
  <si>
    <t>Pearson Correlation</t>
  </si>
  <si>
    <t>Hypothesized Mean Difference</t>
  </si>
  <si>
    <t>df</t>
  </si>
  <si>
    <t>t Stat</t>
  </si>
  <si>
    <t>P(T&lt;=t) one-tail</t>
  </si>
  <si>
    <t>t Critical one-tail</t>
  </si>
  <si>
    <t>P(T&lt;=t) two-tail</t>
  </si>
  <si>
    <t>t Critical two-tail</t>
  </si>
  <si>
    <t>AngIV</t>
  </si>
  <si>
    <t>Control Male</t>
  </si>
  <si>
    <t>PAE Male</t>
  </si>
  <si>
    <t>Control Female</t>
  </si>
  <si>
    <t>PAE Female</t>
  </si>
  <si>
    <t>D</t>
  </si>
  <si>
    <t>mean</t>
  </si>
  <si>
    <t>Control</t>
  </si>
  <si>
    <t>Alcohol</t>
  </si>
  <si>
    <t>Anova: Two-Factor Without Replication</t>
  </si>
  <si>
    <t>SUMMARY</t>
  </si>
  <si>
    <t>Count</t>
  </si>
  <si>
    <t>Sum</t>
  </si>
  <si>
    <t>Average</t>
  </si>
  <si>
    <t>Row 1</t>
  </si>
  <si>
    <t>Row 2</t>
  </si>
  <si>
    <t>Row 3</t>
  </si>
  <si>
    <t>Row 4</t>
  </si>
  <si>
    <t>Row 5</t>
  </si>
  <si>
    <t>Row 6</t>
  </si>
  <si>
    <t>Row 7</t>
  </si>
  <si>
    <t>Row 8</t>
  </si>
  <si>
    <t>Row 9</t>
  </si>
  <si>
    <t>Row 10</t>
  </si>
  <si>
    <t>Column 1</t>
  </si>
  <si>
    <t>Column 2</t>
  </si>
  <si>
    <t>ANOVA</t>
  </si>
  <si>
    <t>Source of Variation</t>
  </si>
  <si>
    <t>SS</t>
  </si>
  <si>
    <t>MS</t>
  </si>
  <si>
    <t>F</t>
  </si>
  <si>
    <t>P-value</t>
  </si>
  <si>
    <t>F crit</t>
  </si>
  <si>
    <t>Rows</t>
  </si>
  <si>
    <t>Columns</t>
  </si>
  <si>
    <t>Error</t>
  </si>
  <si>
    <t>Total</t>
  </si>
  <si>
    <t>Column1</t>
  </si>
  <si>
    <t>Standard Error</t>
  </si>
  <si>
    <t>Median</t>
  </si>
  <si>
    <t>Mode</t>
  </si>
  <si>
    <t>Standard Deviation</t>
  </si>
  <si>
    <t>Sample Variance</t>
  </si>
  <si>
    <t>Kurtosis</t>
  </si>
  <si>
    <t>Skewness</t>
  </si>
  <si>
    <t>Range</t>
  </si>
  <si>
    <t>Minimum</t>
  </si>
  <si>
    <t>Maximum</t>
  </si>
  <si>
    <t>diff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</si>
</sst>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9"/>
      <name val="Arial"/>
    </font>
    <font>
      <i/>
      <sz val="9"/>
      <color rgb="FF0000FF"/>
      <name val="Arial"/>
    </font>
    <font>
      <i/>
      <sz val="11"/>
      <color theme="1"/>
      <name val="Calibri"/>
      <family val="2"/>
      <scheme val="minor"/>
    </font>
    <font>
      <sz val="9"/>
      <name val="Arial"/>
      <family val="2"/>
    </font>
    <font>
      <i/>
      <sz val="9"/>
      <color rgb="FF0000FF"/>
      <name val="Arial"/>
      <family val="2"/>
    </font>
    <font>
      <sz val="11"/>
      <color rgb="FFFF0000"/>
      <name val="Calibri"/>
      <family val="2"/>
      <scheme val="minor"/>
    </font>
    <font>
      <i/>
      <sz val="9"/>
      <name val="Arial"/>
      <family val="2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2" fontId="1" fillId="0" borderId="0" xfId="0" applyNumberFormat="1" applyFont="1"/>
    <xf numFmtId="2" fontId="2" fillId="0" borderId="0" xfId="0" applyNumberFormat="1" applyFont="1"/>
    <xf numFmtId="0" fontId="0" fillId="0" borderId="0" xfId="0" applyFill="1" applyBorder="1" applyAlignment="1"/>
    <xf numFmtId="0" fontId="0" fillId="0" borderId="1" xfId="0" applyFill="1" applyBorder="1" applyAlignment="1"/>
    <xf numFmtId="0" fontId="3" fillId="0" borderId="2" xfId="0" applyFont="1" applyFill="1" applyBorder="1" applyAlignment="1">
      <alignment horizontal="center"/>
    </xf>
    <xf numFmtId="2" fontId="4" fillId="0" borderId="0" xfId="0" applyNumberFormat="1" applyFont="1"/>
    <xf numFmtId="2" fontId="5" fillId="0" borderId="0" xfId="0" applyNumberFormat="1" applyFont="1"/>
    <xf numFmtId="0" fontId="1" fillId="0" borderId="0" xfId="0" applyFont="1"/>
    <xf numFmtId="0" fontId="2" fillId="0" borderId="0" xfId="0" applyFont="1"/>
    <xf numFmtId="0" fontId="7" fillId="0" borderId="0" xfId="0" applyFont="1"/>
    <xf numFmtId="2" fontId="7" fillId="0" borderId="0" xfId="0" applyNumberFormat="1" applyFont="1"/>
    <xf numFmtId="0" fontId="4" fillId="0" borderId="0" xfId="0" applyFont="1"/>
    <xf numFmtId="0" fontId="6" fillId="0" borderId="0" xfId="0" applyFont="1"/>
    <xf numFmtId="0" fontId="8" fillId="0" borderId="0" xfId="0" applyFont="1"/>
    <xf numFmtId="0" fontId="3" fillId="0" borderId="2" xfId="0" applyFont="1" applyFill="1" applyBorder="1" applyAlignment="1">
      <alignment horizontal="centerContinuous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8"/>
  <sheetViews>
    <sheetView tabSelected="1" topLeftCell="I1" workbookViewId="0">
      <selection activeCell="V35" sqref="V35"/>
    </sheetView>
  </sheetViews>
  <sheetFormatPr defaultRowHeight="15" x14ac:dyDescent="0.25"/>
  <sheetData>
    <row r="1" spans="1:42" x14ac:dyDescent="0.25">
      <c r="A1" t="s">
        <v>18</v>
      </c>
      <c r="E1" t="s">
        <v>18</v>
      </c>
      <c r="I1" t="s">
        <v>19</v>
      </c>
      <c r="M1" t="s">
        <v>19</v>
      </c>
      <c r="Q1" t="s">
        <v>20</v>
      </c>
      <c r="U1" t="s">
        <v>20</v>
      </c>
      <c r="Y1" t="s">
        <v>21</v>
      </c>
      <c r="AC1" t="s">
        <v>21</v>
      </c>
    </row>
    <row r="2" spans="1:42" x14ac:dyDescent="0.25">
      <c r="A2" t="s">
        <v>0</v>
      </c>
      <c r="E2" t="s">
        <v>17</v>
      </c>
      <c r="I2" t="s">
        <v>0</v>
      </c>
      <c r="M2" t="s">
        <v>17</v>
      </c>
      <c r="Q2" t="s">
        <v>0</v>
      </c>
      <c r="U2" t="s">
        <v>17</v>
      </c>
      <c r="Y2" t="s">
        <v>0</v>
      </c>
      <c r="AC2" t="s">
        <v>17</v>
      </c>
    </row>
    <row r="3" spans="1:42" x14ac:dyDescent="0.25">
      <c r="A3" t="s">
        <v>1</v>
      </c>
      <c r="B3" t="s">
        <v>2</v>
      </c>
      <c r="C3" t="s">
        <v>22</v>
      </c>
      <c r="D3" t="s">
        <v>65</v>
      </c>
      <c r="E3" t="s">
        <v>1</v>
      </c>
      <c r="F3" t="s">
        <v>2</v>
      </c>
      <c r="G3" t="s">
        <v>22</v>
      </c>
      <c r="H3" t="s">
        <v>65</v>
      </c>
      <c r="I3" t="s">
        <v>1</v>
      </c>
      <c r="J3" t="s">
        <v>2</v>
      </c>
      <c r="K3" t="s">
        <v>22</v>
      </c>
      <c r="L3" t="s">
        <v>65</v>
      </c>
      <c r="M3" t="s">
        <v>1</v>
      </c>
      <c r="N3" t="s">
        <v>2</v>
      </c>
      <c r="O3" t="s">
        <v>22</v>
      </c>
      <c r="P3" t="s">
        <v>65</v>
      </c>
      <c r="Q3" t="s">
        <v>1</v>
      </c>
      <c r="R3" t="s">
        <v>2</v>
      </c>
      <c r="S3" t="s">
        <v>22</v>
      </c>
      <c r="T3" t="s">
        <v>65</v>
      </c>
      <c r="U3" t="s">
        <v>1</v>
      </c>
      <c r="V3" t="s">
        <v>2</v>
      </c>
      <c r="W3" t="s">
        <v>22</v>
      </c>
      <c r="X3" t="s">
        <v>65</v>
      </c>
      <c r="Y3" t="s">
        <v>1</v>
      </c>
      <c r="Z3" t="s">
        <v>2</v>
      </c>
      <c r="AA3" t="s">
        <v>22</v>
      </c>
      <c r="AB3" t="s">
        <v>65</v>
      </c>
      <c r="AC3" t="s">
        <v>1</v>
      </c>
      <c r="AD3" t="s">
        <v>2</v>
      </c>
      <c r="AE3" t="s">
        <v>22</v>
      </c>
      <c r="AF3" t="s">
        <v>65</v>
      </c>
    </row>
    <row r="4" spans="1:42" x14ac:dyDescent="0.25">
      <c r="A4" s="1">
        <v>5.28</v>
      </c>
      <c r="B4" s="1">
        <v>2.12</v>
      </c>
      <c r="C4" s="1">
        <f>(B4-A4)/(B4+A4)</f>
        <v>-0.42702702702702705</v>
      </c>
      <c r="D4" s="1">
        <f>B4-A4</f>
        <v>-3.16</v>
      </c>
      <c r="E4" s="6">
        <v>4.68</v>
      </c>
      <c r="F4" s="6">
        <v>9.84</v>
      </c>
      <c r="G4" s="6">
        <f>(F4-E4)/(F4+E4)</f>
        <v>0.35537190082644632</v>
      </c>
      <c r="H4" s="6">
        <f>F4-E4</f>
        <v>5.16</v>
      </c>
      <c r="I4" s="6">
        <v>0.8</v>
      </c>
      <c r="J4" s="6">
        <v>0.64</v>
      </c>
      <c r="K4" s="6">
        <f>(J4-I4)/(J4+I4)</f>
        <v>-0.11111111111111113</v>
      </c>
      <c r="L4" s="6">
        <f>J4-I4</f>
        <v>-0.16000000000000003</v>
      </c>
      <c r="M4" s="6">
        <v>1.28</v>
      </c>
      <c r="N4" s="6">
        <v>0.44</v>
      </c>
      <c r="O4" s="6">
        <f>(N4-M4)/(N4+M4)</f>
        <v>-0.48837209302325585</v>
      </c>
      <c r="P4" s="6">
        <f>N4-M4</f>
        <v>-0.84000000000000008</v>
      </c>
      <c r="Q4" s="8">
        <v>0.48</v>
      </c>
      <c r="R4" s="8">
        <v>0.92</v>
      </c>
      <c r="S4" s="8">
        <f>(R4-Q4)/(R4+Q4)</f>
        <v>0.31428571428571433</v>
      </c>
      <c r="T4" s="9">
        <f>R4-Q4</f>
        <v>0.44000000000000006</v>
      </c>
      <c r="U4" s="8">
        <v>1.08</v>
      </c>
      <c r="V4" s="8">
        <v>0</v>
      </c>
      <c r="W4" s="8">
        <f>(V4-U4)/(V4+U4)</f>
        <v>-1</v>
      </c>
      <c r="X4" s="9">
        <f>V4-U4</f>
        <v>-1.08</v>
      </c>
      <c r="Y4" s="9">
        <v>0</v>
      </c>
      <c r="Z4" s="9">
        <v>0</v>
      </c>
      <c r="AA4" s="10"/>
      <c r="AB4" s="8">
        <f>Z4-Y4</f>
        <v>0</v>
      </c>
      <c r="AC4" s="9">
        <v>0</v>
      </c>
      <c r="AD4" s="9">
        <v>0</v>
      </c>
      <c r="AE4" s="10"/>
      <c r="AF4" s="8">
        <f>AD4-AC4</f>
        <v>0</v>
      </c>
      <c r="AG4" s="9"/>
      <c r="AH4" s="8"/>
      <c r="AI4" s="8"/>
      <c r="AJ4" s="8"/>
      <c r="AK4" s="8"/>
      <c r="AL4" s="8"/>
      <c r="AM4" s="8"/>
      <c r="AN4" s="8"/>
      <c r="AO4" s="8"/>
      <c r="AP4" s="8"/>
    </row>
    <row r="5" spans="1:42" x14ac:dyDescent="0.25">
      <c r="A5" s="1">
        <v>6.52</v>
      </c>
      <c r="B5" s="1">
        <v>5.64</v>
      </c>
      <c r="C5" s="1">
        <f t="shared" ref="C5:C21" si="0">(B5-A5)/(B5+A5)</f>
        <v>-7.2368421052631568E-2</v>
      </c>
      <c r="D5" s="1">
        <f t="shared" ref="D5:D21" si="1">B5-A5</f>
        <v>-0.87999999999999989</v>
      </c>
      <c r="E5" s="6">
        <v>6.32</v>
      </c>
      <c r="F5" s="6">
        <v>6.96</v>
      </c>
      <c r="G5" s="6">
        <f t="shared" ref="G5:G19" si="2">(F5-E5)/(F5+E5)</f>
        <v>4.8192771084337324E-2</v>
      </c>
      <c r="H5" s="6">
        <f t="shared" ref="H5:H19" si="3">F5-E5</f>
        <v>0.63999999999999968</v>
      </c>
      <c r="I5" s="6">
        <v>1.84</v>
      </c>
      <c r="J5" s="6">
        <v>2.3199999999999998</v>
      </c>
      <c r="K5" s="6">
        <f t="shared" ref="K5:K10" si="4">(J5-I5)/(J5+I5)</f>
        <v>0.11538461538461532</v>
      </c>
      <c r="L5" s="6">
        <f t="shared" ref="L5:L11" si="5">J5-I5</f>
        <v>0.47999999999999976</v>
      </c>
      <c r="M5" s="6">
        <v>1</v>
      </c>
      <c r="N5" s="6">
        <v>1.92</v>
      </c>
      <c r="O5" s="6">
        <f t="shared" ref="O5:O10" si="6">(N5-M5)/(N5+M5)</f>
        <v>0.31506849315068491</v>
      </c>
      <c r="P5" s="6">
        <f t="shared" ref="P5:P11" si="7">N5-M5</f>
        <v>0.91999999999999993</v>
      </c>
      <c r="Q5" s="9">
        <v>0</v>
      </c>
      <c r="R5" s="9">
        <v>0</v>
      </c>
      <c r="S5" s="8"/>
      <c r="T5" s="9">
        <f t="shared" ref="T5:T22" si="8">R5-Q5</f>
        <v>0</v>
      </c>
      <c r="U5" s="9">
        <v>0.88</v>
      </c>
      <c r="V5" s="9">
        <v>0</v>
      </c>
      <c r="W5" s="8">
        <f t="shared" ref="W5:W23" si="9">(V5-U5)/(V5+U5)</f>
        <v>-1</v>
      </c>
      <c r="X5" s="9">
        <f t="shared" ref="X5:X23" si="10">V5-U5</f>
        <v>-0.88</v>
      </c>
      <c r="Y5" s="8">
        <v>0</v>
      </c>
      <c r="Z5" s="8">
        <v>0.16</v>
      </c>
      <c r="AA5" s="10">
        <f t="shared" ref="AA5:AA11" si="11">(Z5-Y5)/(Z5+Y5)</f>
        <v>1</v>
      </c>
      <c r="AB5" s="8">
        <f t="shared" ref="AB5:AB11" si="12">Z5-Y5</f>
        <v>0.16</v>
      </c>
      <c r="AC5" s="8">
        <v>0.2</v>
      </c>
      <c r="AD5" s="8">
        <v>0</v>
      </c>
      <c r="AE5" s="10">
        <f t="shared" ref="AE5:AE11" si="13">(AD5-AC5)/(AD5+AC5)</f>
        <v>-1</v>
      </c>
      <c r="AF5" s="8">
        <f t="shared" ref="AF5:AF11" si="14">AD5-AC5</f>
        <v>-0.2</v>
      </c>
    </row>
    <row r="6" spans="1:42" x14ac:dyDescent="0.25">
      <c r="A6" s="1">
        <v>4.12</v>
      </c>
      <c r="B6" s="1">
        <v>2.64</v>
      </c>
      <c r="C6" s="1">
        <f t="shared" si="0"/>
        <v>-0.21893491124260356</v>
      </c>
      <c r="D6" s="1">
        <f t="shared" si="1"/>
        <v>-1.48</v>
      </c>
      <c r="E6" s="6">
        <v>0.72</v>
      </c>
      <c r="F6" s="6">
        <v>2.16</v>
      </c>
      <c r="G6" s="6">
        <f t="shared" si="2"/>
        <v>0.50000000000000011</v>
      </c>
      <c r="H6" s="6">
        <f t="shared" si="3"/>
        <v>1.4400000000000002</v>
      </c>
      <c r="I6" s="6">
        <v>2.8</v>
      </c>
      <c r="J6" s="6">
        <v>2.8</v>
      </c>
      <c r="K6" s="6">
        <f t="shared" si="4"/>
        <v>0</v>
      </c>
      <c r="L6" s="6">
        <f t="shared" si="5"/>
        <v>0</v>
      </c>
      <c r="M6" s="6">
        <v>0.96</v>
      </c>
      <c r="N6" s="6">
        <v>0.4</v>
      </c>
      <c r="O6" s="6">
        <f t="shared" si="6"/>
        <v>-0.41176470588235292</v>
      </c>
      <c r="P6" s="6">
        <f t="shared" si="7"/>
        <v>-0.55999999999999994</v>
      </c>
      <c r="Q6" s="9">
        <v>0</v>
      </c>
      <c r="R6" s="9">
        <v>0.28000000000000003</v>
      </c>
      <c r="S6" s="8">
        <f t="shared" ref="S6:S22" si="15">(R6-Q6)/(R6+Q6)</f>
        <v>1</v>
      </c>
      <c r="T6" s="9">
        <f t="shared" si="8"/>
        <v>0.28000000000000003</v>
      </c>
      <c r="U6" s="8">
        <v>0.8</v>
      </c>
      <c r="V6" s="8">
        <v>4.6399999999999997</v>
      </c>
      <c r="W6" s="8">
        <f t="shared" si="9"/>
        <v>0.70588235294117652</v>
      </c>
      <c r="X6" s="9">
        <f t="shared" si="10"/>
        <v>3.84</v>
      </c>
      <c r="Y6" s="8">
        <v>1.08</v>
      </c>
      <c r="Z6" s="8">
        <v>0.32</v>
      </c>
      <c r="AA6" s="10">
        <f t="shared" si="11"/>
        <v>-0.54285714285714282</v>
      </c>
      <c r="AB6" s="8">
        <f t="shared" si="12"/>
        <v>-0.76</v>
      </c>
      <c r="AC6" s="9">
        <v>12.72</v>
      </c>
      <c r="AD6" s="9">
        <v>10.119999999999999</v>
      </c>
      <c r="AE6" s="10">
        <f t="shared" si="13"/>
        <v>-0.11383537653239936</v>
      </c>
      <c r="AF6" s="8">
        <f t="shared" si="14"/>
        <v>-2.6000000000000014</v>
      </c>
    </row>
    <row r="7" spans="1:42" x14ac:dyDescent="0.25">
      <c r="A7" s="1">
        <v>1.96</v>
      </c>
      <c r="B7" s="1">
        <v>4.4000000000000004</v>
      </c>
      <c r="C7" s="1">
        <f t="shared" si="0"/>
        <v>0.38364779874213839</v>
      </c>
      <c r="D7" s="1">
        <f t="shared" si="1"/>
        <v>2.4400000000000004</v>
      </c>
      <c r="E7" s="7">
        <v>0.36</v>
      </c>
      <c r="F7" s="7">
        <v>1.48</v>
      </c>
      <c r="G7" s="6">
        <f t="shared" si="2"/>
        <v>0.60869565217391319</v>
      </c>
      <c r="H7" s="6">
        <f t="shared" si="3"/>
        <v>1.1200000000000001</v>
      </c>
      <c r="I7" s="6">
        <v>1.92</v>
      </c>
      <c r="J7" s="6">
        <v>3.48</v>
      </c>
      <c r="K7" s="6">
        <f t="shared" si="4"/>
        <v>0.28888888888888886</v>
      </c>
      <c r="L7" s="6">
        <f t="shared" si="5"/>
        <v>1.56</v>
      </c>
      <c r="M7" s="6">
        <v>2.12</v>
      </c>
      <c r="N7" s="6">
        <v>0.88</v>
      </c>
      <c r="O7" s="6">
        <f t="shared" si="6"/>
        <v>-0.41333333333333339</v>
      </c>
      <c r="P7" s="6">
        <f t="shared" si="7"/>
        <v>-1.2400000000000002</v>
      </c>
      <c r="Q7" s="8">
        <v>6.16</v>
      </c>
      <c r="R7" s="8">
        <v>9.8000000000000007</v>
      </c>
      <c r="S7" s="8">
        <f t="shared" si="15"/>
        <v>0.22807017543859651</v>
      </c>
      <c r="T7" s="9">
        <f t="shared" si="8"/>
        <v>3.6400000000000006</v>
      </c>
      <c r="U7" s="8">
        <v>0.76</v>
      </c>
      <c r="V7" s="8">
        <v>3.76</v>
      </c>
      <c r="W7" s="8">
        <f t="shared" si="9"/>
        <v>0.66371681415929207</v>
      </c>
      <c r="X7" s="9">
        <f t="shared" si="10"/>
        <v>3</v>
      </c>
      <c r="Y7" s="9">
        <v>0</v>
      </c>
      <c r="Z7" s="9">
        <v>0</v>
      </c>
      <c r="AA7" s="10"/>
      <c r="AB7" s="8">
        <f t="shared" si="12"/>
        <v>0</v>
      </c>
      <c r="AC7" s="8">
        <v>0.36</v>
      </c>
      <c r="AD7" s="8">
        <v>1.68</v>
      </c>
      <c r="AE7" s="10">
        <f t="shared" si="13"/>
        <v>0.64705882352941169</v>
      </c>
      <c r="AF7" s="8">
        <f t="shared" si="14"/>
        <v>1.3199999999999998</v>
      </c>
    </row>
    <row r="8" spans="1:42" x14ac:dyDescent="0.25">
      <c r="A8" s="1">
        <v>1.52</v>
      </c>
      <c r="B8" s="1">
        <v>8.6</v>
      </c>
      <c r="C8" s="1">
        <f t="shared" si="0"/>
        <v>0.69960474308300402</v>
      </c>
      <c r="D8" s="1">
        <f t="shared" si="1"/>
        <v>7.08</v>
      </c>
      <c r="E8" s="6">
        <v>4.3600000000000003</v>
      </c>
      <c r="F8" s="6">
        <v>7.32</v>
      </c>
      <c r="G8" s="6">
        <f t="shared" si="2"/>
        <v>0.25342465753424659</v>
      </c>
      <c r="H8" s="6">
        <f t="shared" si="3"/>
        <v>2.96</v>
      </c>
      <c r="I8" s="7">
        <v>0</v>
      </c>
      <c r="J8" s="7">
        <v>0.24</v>
      </c>
      <c r="K8" s="6">
        <f t="shared" si="4"/>
        <v>1</v>
      </c>
      <c r="L8" s="6">
        <f t="shared" si="5"/>
        <v>0.24</v>
      </c>
      <c r="M8" s="6">
        <v>1.68</v>
      </c>
      <c r="N8" s="6">
        <v>8.64</v>
      </c>
      <c r="O8" s="6">
        <f t="shared" si="6"/>
        <v>0.67441860465116288</v>
      </c>
      <c r="P8" s="6">
        <f t="shared" si="7"/>
        <v>6.9600000000000009</v>
      </c>
      <c r="Q8" s="8">
        <v>0.92</v>
      </c>
      <c r="R8" s="8">
        <v>5.6</v>
      </c>
      <c r="S8" s="8">
        <f t="shared" si="15"/>
        <v>0.71779141104294475</v>
      </c>
      <c r="T8" s="9">
        <f t="shared" si="8"/>
        <v>4.68</v>
      </c>
      <c r="U8" s="9">
        <v>0</v>
      </c>
      <c r="V8" s="9">
        <v>0.44</v>
      </c>
      <c r="W8" s="8">
        <f t="shared" si="9"/>
        <v>1</v>
      </c>
      <c r="X8" s="9">
        <f t="shared" si="10"/>
        <v>0.44</v>
      </c>
      <c r="Y8" s="8">
        <v>0.52</v>
      </c>
      <c r="Z8" s="8">
        <v>1.76</v>
      </c>
      <c r="AA8" s="10">
        <f t="shared" si="11"/>
        <v>0.54385964912280693</v>
      </c>
      <c r="AB8" s="8">
        <f t="shared" si="12"/>
        <v>1.24</v>
      </c>
      <c r="AC8" s="8">
        <v>0.12</v>
      </c>
      <c r="AD8" s="8">
        <v>0.68</v>
      </c>
      <c r="AE8" s="10">
        <f t="shared" si="13"/>
        <v>0.70000000000000007</v>
      </c>
      <c r="AF8" s="8">
        <f t="shared" si="14"/>
        <v>0.56000000000000005</v>
      </c>
    </row>
    <row r="9" spans="1:42" x14ac:dyDescent="0.25">
      <c r="A9" s="1">
        <v>3.84</v>
      </c>
      <c r="B9" s="1">
        <v>3.92</v>
      </c>
      <c r="C9" s="1">
        <f t="shared" si="0"/>
        <v>1.0309278350515474E-2</v>
      </c>
      <c r="D9" s="1">
        <f t="shared" si="1"/>
        <v>8.0000000000000071E-2</v>
      </c>
      <c r="E9" s="7">
        <v>0.32</v>
      </c>
      <c r="F9" s="7">
        <v>0.36</v>
      </c>
      <c r="G9" s="6">
        <f t="shared" si="2"/>
        <v>5.8823529411764684E-2</v>
      </c>
      <c r="H9" s="6">
        <f t="shared" si="3"/>
        <v>3.999999999999998E-2</v>
      </c>
      <c r="I9" s="6">
        <v>3.84</v>
      </c>
      <c r="J9" s="6">
        <v>3.16</v>
      </c>
      <c r="K9" s="6">
        <f t="shared" si="4"/>
        <v>-9.71428571428571E-2</v>
      </c>
      <c r="L9" s="6">
        <f t="shared" si="5"/>
        <v>-0.67999999999999972</v>
      </c>
      <c r="M9" s="7">
        <v>0</v>
      </c>
      <c r="N9" s="7">
        <v>0.16</v>
      </c>
      <c r="O9" s="6">
        <f t="shared" si="6"/>
        <v>1</v>
      </c>
      <c r="P9" s="6">
        <f t="shared" si="7"/>
        <v>0.16</v>
      </c>
      <c r="Q9" s="9">
        <v>0.16</v>
      </c>
      <c r="R9" s="9">
        <v>6.04</v>
      </c>
      <c r="S9" s="8">
        <f t="shared" si="15"/>
        <v>0.94838709677419353</v>
      </c>
      <c r="T9" s="9">
        <f t="shared" si="8"/>
        <v>5.88</v>
      </c>
      <c r="U9" s="8">
        <v>1.44</v>
      </c>
      <c r="V9" s="8">
        <v>3.08</v>
      </c>
      <c r="W9" s="8">
        <f t="shared" si="9"/>
        <v>0.36283185840707971</v>
      </c>
      <c r="X9" s="9">
        <f t="shared" si="10"/>
        <v>1.6400000000000001</v>
      </c>
      <c r="Y9" s="8">
        <v>0.52</v>
      </c>
      <c r="Z9" s="8">
        <v>0</v>
      </c>
      <c r="AA9" s="10">
        <f t="shared" si="11"/>
        <v>-1</v>
      </c>
      <c r="AB9" s="8">
        <f t="shared" si="12"/>
        <v>-0.52</v>
      </c>
      <c r="AC9" s="8">
        <v>1.52</v>
      </c>
      <c r="AD9" s="8">
        <v>1.32</v>
      </c>
      <c r="AE9" s="10">
        <f t="shared" si="13"/>
        <v>-7.0422535211267595E-2</v>
      </c>
      <c r="AF9" s="8">
        <f t="shared" si="14"/>
        <v>-0.19999999999999996</v>
      </c>
    </row>
    <row r="10" spans="1:42" x14ac:dyDescent="0.25">
      <c r="A10" s="1">
        <v>8.1199999999999992</v>
      </c>
      <c r="B10" s="1">
        <v>6.16</v>
      </c>
      <c r="C10" s="1">
        <f t="shared" si="0"/>
        <v>-0.13725490196078424</v>
      </c>
      <c r="D10" s="1">
        <f t="shared" si="1"/>
        <v>-1.9599999999999991</v>
      </c>
      <c r="E10" s="6">
        <v>11.12</v>
      </c>
      <c r="F10" s="6">
        <v>10.16</v>
      </c>
      <c r="G10" s="6">
        <f t="shared" si="2"/>
        <v>-4.5112781954887174E-2</v>
      </c>
      <c r="H10" s="6">
        <f t="shared" si="3"/>
        <v>-0.95999999999999908</v>
      </c>
      <c r="I10" s="6">
        <v>7.16</v>
      </c>
      <c r="J10" s="6">
        <v>5.92</v>
      </c>
      <c r="K10" s="6">
        <f t="shared" si="4"/>
        <v>-9.4801223241590224E-2</v>
      </c>
      <c r="L10" s="6">
        <f t="shared" si="5"/>
        <v>-1.2400000000000002</v>
      </c>
      <c r="M10" s="6">
        <v>0.4</v>
      </c>
      <c r="N10" s="6">
        <v>2.56</v>
      </c>
      <c r="O10" s="6">
        <f t="shared" si="6"/>
        <v>0.72972972972972983</v>
      </c>
      <c r="P10" s="6">
        <f t="shared" si="7"/>
        <v>2.16</v>
      </c>
      <c r="Q10" s="8">
        <v>1.1599999999999999</v>
      </c>
      <c r="R10" s="8">
        <v>9.08</v>
      </c>
      <c r="S10" s="8">
        <f t="shared" si="15"/>
        <v>0.7734375</v>
      </c>
      <c r="T10" s="9">
        <f t="shared" si="8"/>
        <v>7.92</v>
      </c>
      <c r="U10" s="8">
        <v>12.36</v>
      </c>
      <c r="V10" s="8">
        <v>17</v>
      </c>
      <c r="W10" s="8">
        <f t="shared" si="9"/>
        <v>0.15803814713896461</v>
      </c>
      <c r="X10" s="9">
        <f t="shared" si="10"/>
        <v>4.6400000000000006</v>
      </c>
      <c r="Y10" s="8">
        <v>0.44</v>
      </c>
      <c r="Z10" s="8">
        <v>0</v>
      </c>
      <c r="AA10" s="10">
        <f t="shared" si="11"/>
        <v>-1</v>
      </c>
      <c r="AB10" s="8">
        <f t="shared" si="12"/>
        <v>-0.44</v>
      </c>
      <c r="AC10" s="8">
        <v>2.04</v>
      </c>
      <c r="AD10" s="8">
        <v>1</v>
      </c>
      <c r="AE10" s="10">
        <f t="shared" si="13"/>
        <v>-0.34210526315789475</v>
      </c>
      <c r="AF10" s="8">
        <f t="shared" si="14"/>
        <v>-1.04</v>
      </c>
    </row>
    <row r="11" spans="1:42" x14ac:dyDescent="0.25">
      <c r="A11" s="2">
        <v>0.76</v>
      </c>
      <c r="B11" s="2">
        <v>0.04</v>
      </c>
      <c r="C11" s="1">
        <f t="shared" si="0"/>
        <v>-0.89999999999999991</v>
      </c>
      <c r="D11" s="1">
        <f t="shared" si="1"/>
        <v>-0.72</v>
      </c>
      <c r="E11" s="7">
        <v>1.28</v>
      </c>
      <c r="F11" s="7">
        <v>0.76</v>
      </c>
      <c r="G11" s="6">
        <f t="shared" si="2"/>
        <v>-0.25490196078431371</v>
      </c>
      <c r="H11" s="6">
        <f t="shared" si="3"/>
        <v>-0.52</v>
      </c>
      <c r="I11" s="7">
        <v>0</v>
      </c>
      <c r="J11" s="7">
        <v>0</v>
      </c>
      <c r="K11" s="6"/>
      <c r="L11" s="6">
        <f t="shared" si="5"/>
        <v>0</v>
      </c>
      <c r="M11" s="7">
        <v>0</v>
      </c>
      <c r="N11" s="7">
        <v>0</v>
      </c>
      <c r="O11" s="6"/>
      <c r="P11" s="6">
        <f t="shared" si="7"/>
        <v>0</v>
      </c>
      <c r="Q11" s="8">
        <v>8.36</v>
      </c>
      <c r="R11" s="8">
        <v>9.9600000000000009</v>
      </c>
      <c r="S11" s="8">
        <f t="shared" si="15"/>
        <v>8.7336244541484795E-2</v>
      </c>
      <c r="T11" s="9">
        <f t="shared" si="8"/>
        <v>1.6000000000000014</v>
      </c>
      <c r="U11" s="8">
        <v>4.8</v>
      </c>
      <c r="V11" s="8">
        <v>1.44</v>
      </c>
      <c r="W11" s="8">
        <f t="shared" si="9"/>
        <v>-0.53846153846153844</v>
      </c>
      <c r="X11" s="9">
        <f t="shared" si="10"/>
        <v>-3.36</v>
      </c>
      <c r="Y11" s="8">
        <v>1.28</v>
      </c>
      <c r="Z11" s="8">
        <v>1.1200000000000001</v>
      </c>
      <c r="AA11" s="10">
        <f t="shared" si="11"/>
        <v>-6.6666666666666624E-2</v>
      </c>
      <c r="AB11" s="8">
        <f t="shared" si="12"/>
        <v>-0.15999999999999992</v>
      </c>
      <c r="AC11" s="8">
        <v>0.36</v>
      </c>
      <c r="AD11" s="8">
        <v>0</v>
      </c>
      <c r="AE11" s="10">
        <f t="shared" si="13"/>
        <v>-1</v>
      </c>
      <c r="AF11" s="8">
        <f t="shared" si="14"/>
        <v>-0.36</v>
      </c>
    </row>
    <row r="12" spans="1:42" x14ac:dyDescent="0.25">
      <c r="A12" s="1">
        <v>6.84</v>
      </c>
      <c r="B12" s="1">
        <v>5</v>
      </c>
      <c r="C12" s="1">
        <f t="shared" si="0"/>
        <v>-0.1554054054054054</v>
      </c>
      <c r="D12" s="1">
        <f t="shared" si="1"/>
        <v>-1.8399999999999999</v>
      </c>
      <c r="E12" s="7">
        <v>0.28000000000000003</v>
      </c>
      <c r="F12" s="7">
        <v>0.72</v>
      </c>
      <c r="G12" s="6">
        <f t="shared" si="2"/>
        <v>0.43999999999999995</v>
      </c>
      <c r="H12" s="6">
        <f t="shared" si="3"/>
        <v>0.43999999999999995</v>
      </c>
      <c r="I12" s="2"/>
      <c r="J12" s="2"/>
      <c r="K12" s="11" t="s">
        <v>23</v>
      </c>
      <c r="L12" s="11">
        <f>AVERAGE(K4:K10)</f>
        <v>0.1573169018254208</v>
      </c>
      <c r="M12" s="2"/>
      <c r="N12" s="2"/>
      <c r="O12" s="11" t="s">
        <v>6</v>
      </c>
      <c r="P12" s="11">
        <f>AVERAGE(O4:O10)</f>
        <v>0.20082095647037648</v>
      </c>
      <c r="Q12" s="9">
        <v>0.92</v>
      </c>
      <c r="R12" s="9">
        <v>18.48</v>
      </c>
      <c r="S12" s="8">
        <f t="shared" si="15"/>
        <v>0.90515463917525751</v>
      </c>
      <c r="T12" s="9">
        <f t="shared" si="8"/>
        <v>17.559999999999999</v>
      </c>
      <c r="U12" s="8">
        <v>7</v>
      </c>
      <c r="V12" s="8">
        <v>10.32</v>
      </c>
      <c r="W12" s="8">
        <f t="shared" si="9"/>
        <v>0.19168591224018477</v>
      </c>
      <c r="X12" s="9">
        <f t="shared" si="10"/>
        <v>3.3200000000000003</v>
      </c>
      <c r="AA12" t="s">
        <v>6</v>
      </c>
      <c r="AB12">
        <f>AVERAGE(AA4:AA11)</f>
        <v>-0.17761069340016708</v>
      </c>
      <c r="AE12" t="s">
        <v>6</v>
      </c>
      <c r="AF12">
        <f>AVERAGE(AE4:AE11)</f>
        <v>-0.16847205019602143</v>
      </c>
    </row>
    <row r="13" spans="1:42" x14ac:dyDescent="0.25">
      <c r="A13" s="1">
        <v>2.52</v>
      </c>
      <c r="B13" s="1">
        <v>3.8</v>
      </c>
      <c r="C13" s="1">
        <f t="shared" si="0"/>
        <v>0.20253164556962022</v>
      </c>
      <c r="D13" s="1">
        <f t="shared" si="1"/>
        <v>1.2799999999999998</v>
      </c>
      <c r="E13" s="6">
        <v>8.56</v>
      </c>
      <c r="F13" s="6">
        <v>10.72</v>
      </c>
      <c r="G13" s="6">
        <f t="shared" si="2"/>
        <v>0.11203319502074689</v>
      </c>
      <c r="H13" s="6">
        <f t="shared" si="3"/>
        <v>2.16</v>
      </c>
      <c r="I13" s="1"/>
      <c r="J13" s="1"/>
      <c r="K13" s="1"/>
      <c r="L13" s="1"/>
      <c r="M13" s="1"/>
      <c r="N13" s="1"/>
      <c r="O13" s="1"/>
      <c r="P13" s="1"/>
      <c r="Q13" s="8">
        <v>8.64</v>
      </c>
      <c r="R13" s="8">
        <v>12.24</v>
      </c>
      <c r="S13" s="8">
        <f t="shared" si="15"/>
        <v>0.17241379310344823</v>
      </c>
      <c r="T13" s="9">
        <f t="shared" si="8"/>
        <v>3.5999999999999996</v>
      </c>
      <c r="U13" s="8">
        <v>7.92</v>
      </c>
      <c r="V13" s="8">
        <v>7.16</v>
      </c>
      <c r="W13" s="8">
        <f t="shared" si="9"/>
        <v>-5.0397877984084863E-2</v>
      </c>
      <c r="X13" s="9">
        <f t="shared" si="10"/>
        <v>-0.75999999999999979</v>
      </c>
    </row>
    <row r="14" spans="1:42" x14ac:dyDescent="0.25">
      <c r="A14" s="1">
        <v>1.1599999999999999</v>
      </c>
      <c r="B14" s="1">
        <v>4.92</v>
      </c>
      <c r="C14" s="1">
        <f t="shared" si="0"/>
        <v>0.61842105263157887</v>
      </c>
      <c r="D14" s="1">
        <f t="shared" si="1"/>
        <v>3.76</v>
      </c>
      <c r="E14" s="6">
        <v>9.0399999999999991</v>
      </c>
      <c r="F14" s="6">
        <v>7.92</v>
      </c>
      <c r="G14" s="6">
        <f t="shared" si="2"/>
        <v>-6.6037735849056547E-2</v>
      </c>
      <c r="H14" s="6">
        <f t="shared" si="3"/>
        <v>-1.1199999999999992</v>
      </c>
      <c r="I14" s="1"/>
      <c r="J14" s="1"/>
      <c r="K14" s="1"/>
      <c r="L14" s="1"/>
      <c r="M14" s="1"/>
      <c r="N14" s="1"/>
      <c r="O14" s="1"/>
      <c r="P14" s="1"/>
      <c r="Q14" s="8">
        <v>1.04</v>
      </c>
      <c r="R14" s="8">
        <v>1.1599999999999999</v>
      </c>
      <c r="S14" s="8">
        <f t="shared" si="15"/>
        <v>5.4545454545454487E-2</v>
      </c>
      <c r="T14" s="9">
        <f t="shared" si="8"/>
        <v>0.11999999999999988</v>
      </c>
      <c r="U14" s="9">
        <v>0</v>
      </c>
      <c r="V14" s="9">
        <v>0</v>
      </c>
      <c r="W14" s="8"/>
      <c r="X14" s="9">
        <f t="shared" si="10"/>
        <v>0</v>
      </c>
    </row>
    <row r="15" spans="1:42" x14ac:dyDescent="0.25">
      <c r="A15" s="1">
        <v>13.76</v>
      </c>
      <c r="B15" s="1">
        <v>11.76</v>
      </c>
      <c r="C15" s="1">
        <f t="shared" si="0"/>
        <v>-7.8369905956112859E-2</v>
      </c>
      <c r="D15" s="1">
        <f t="shared" si="1"/>
        <v>-2</v>
      </c>
      <c r="E15" s="6">
        <v>8.32</v>
      </c>
      <c r="F15" s="6">
        <v>12.44</v>
      </c>
      <c r="G15" s="6">
        <f t="shared" si="2"/>
        <v>0.19845857418111751</v>
      </c>
      <c r="H15" s="6">
        <f t="shared" si="3"/>
        <v>4.1199999999999992</v>
      </c>
      <c r="I15" s="1"/>
      <c r="J15" s="1"/>
      <c r="K15" s="1"/>
      <c r="L15" s="1"/>
      <c r="M15" s="1"/>
      <c r="N15" s="1"/>
      <c r="O15" s="1"/>
      <c r="P15" s="1"/>
      <c r="Q15" s="8">
        <v>0.56000000000000005</v>
      </c>
      <c r="R15" s="8">
        <v>0.56000000000000005</v>
      </c>
      <c r="S15" s="8">
        <f t="shared" si="15"/>
        <v>0</v>
      </c>
      <c r="T15" s="9">
        <f t="shared" si="8"/>
        <v>0</v>
      </c>
      <c r="U15" s="8">
        <v>4.2</v>
      </c>
      <c r="V15" s="8">
        <v>3.92</v>
      </c>
      <c r="W15" s="8">
        <f t="shared" si="9"/>
        <v>-3.4482758620689682E-2</v>
      </c>
      <c r="X15" s="9">
        <f t="shared" si="10"/>
        <v>-0.28000000000000025</v>
      </c>
    </row>
    <row r="16" spans="1:42" x14ac:dyDescent="0.25">
      <c r="A16" s="2">
        <v>0.56000000000000005</v>
      </c>
      <c r="B16" s="2">
        <v>0.68</v>
      </c>
      <c r="C16" s="1">
        <f t="shared" si="0"/>
        <v>9.677419354838708E-2</v>
      </c>
      <c r="D16" s="1">
        <f t="shared" si="1"/>
        <v>0.12</v>
      </c>
      <c r="E16" s="6">
        <v>2.92</v>
      </c>
      <c r="F16" s="6">
        <v>8.0399999999999991</v>
      </c>
      <c r="G16" s="6">
        <f t="shared" si="2"/>
        <v>0.46715328467153283</v>
      </c>
      <c r="H16" s="6">
        <f t="shared" si="3"/>
        <v>5.1199999999999992</v>
      </c>
      <c r="I16" s="1"/>
      <c r="J16" s="1"/>
      <c r="K16" s="1"/>
      <c r="L16" s="1"/>
      <c r="M16" s="1"/>
      <c r="N16" s="1"/>
      <c r="O16" s="1"/>
      <c r="P16" s="1"/>
      <c r="Q16" s="8">
        <v>0.64</v>
      </c>
      <c r="R16" s="8">
        <v>2.36</v>
      </c>
      <c r="S16" s="8">
        <f t="shared" si="15"/>
        <v>0.57333333333333325</v>
      </c>
      <c r="T16" s="9">
        <f t="shared" si="8"/>
        <v>1.7199999999999998</v>
      </c>
      <c r="U16" s="9">
        <v>0</v>
      </c>
      <c r="V16" s="9">
        <v>0</v>
      </c>
      <c r="W16" s="8"/>
      <c r="X16" s="9">
        <f t="shared" si="10"/>
        <v>0</v>
      </c>
    </row>
    <row r="17" spans="1:31" x14ac:dyDescent="0.25">
      <c r="A17" s="1">
        <v>8.76</v>
      </c>
      <c r="B17" s="1">
        <v>5.84</v>
      </c>
      <c r="C17" s="1">
        <f t="shared" si="0"/>
        <v>-0.2</v>
      </c>
      <c r="D17" s="1">
        <f t="shared" si="1"/>
        <v>-2.92</v>
      </c>
      <c r="E17" s="6">
        <v>8.76</v>
      </c>
      <c r="F17" s="6">
        <v>3.44</v>
      </c>
      <c r="G17" s="6">
        <f t="shared" si="2"/>
        <v>-0.43606557377049188</v>
      </c>
      <c r="H17" s="6">
        <f t="shared" si="3"/>
        <v>-5.32</v>
      </c>
      <c r="I17" s="2"/>
      <c r="J17" s="2"/>
      <c r="K17" s="2"/>
      <c r="L17" s="2"/>
      <c r="M17" s="2"/>
      <c r="N17" s="2"/>
      <c r="O17" s="2"/>
      <c r="P17" s="2"/>
      <c r="Q17" s="8">
        <v>0.96</v>
      </c>
      <c r="R17" s="8">
        <v>0.28000000000000003</v>
      </c>
      <c r="S17" s="8">
        <f t="shared" si="15"/>
        <v>-0.54838709677419351</v>
      </c>
      <c r="T17" s="9">
        <f t="shared" si="8"/>
        <v>-0.67999999999999994</v>
      </c>
      <c r="U17" s="8">
        <v>0.6</v>
      </c>
      <c r="V17" s="8">
        <v>0.28000000000000003</v>
      </c>
      <c r="W17" s="8">
        <f t="shared" si="9"/>
        <v>-0.36363636363636359</v>
      </c>
      <c r="X17" s="9">
        <f t="shared" si="10"/>
        <v>-0.31999999999999995</v>
      </c>
    </row>
    <row r="18" spans="1:31" x14ac:dyDescent="0.25">
      <c r="A18" s="2">
        <v>0.04</v>
      </c>
      <c r="B18" s="2">
        <v>0</v>
      </c>
      <c r="C18" s="1">
        <f t="shared" si="0"/>
        <v>-1</v>
      </c>
      <c r="D18" s="1">
        <f t="shared" si="1"/>
        <v>-0.04</v>
      </c>
      <c r="E18" s="6">
        <v>2.88</v>
      </c>
      <c r="F18" s="6">
        <v>15.24</v>
      </c>
      <c r="G18" s="6">
        <f t="shared" si="2"/>
        <v>0.68211920529801318</v>
      </c>
      <c r="H18" s="6">
        <f t="shared" si="3"/>
        <v>12.36</v>
      </c>
      <c r="I18" s="1"/>
      <c r="J18" s="1"/>
      <c r="K18" s="1"/>
      <c r="L18" s="1"/>
      <c r="M18" s="1"/>
      <c r="N18" s="1"/>
      <c r="O18" s="1"/>
      <c r="P18" s="1"/>
      <c r="Q18" s="9">
        <v>0</v>
      </c>
      <c r="R18" s="9">
        <v>0</v>
      </c>
      <c r="S18" s="8"/>
      <c r="T18" s="9">
        <f t="shared" si="8"/>
        <v>0</v>
      </c>
      <c r="U18" s="8">
        <v>2.84</v>
      </c>
      <c r="V18" s="8">
        <v>2.52</v>
      </c>
      <c r="W18" s="8">
        <f t="shared" si="9"/>
        <v>-5.9701492537313411E-2</v>
      </c>
      <c r="X18" s="9">
        <f t="shared" si="10"/>
        <v>-0.31999999999999984</v>
      </c>
    </row>
    <row r="19" spans="1:31" x14ac:dyDescent="0.25">
      <c r="A19" s="1">
        <v>6.96</v>
      </c>
      <c r="B19" s="1">
        <v>7.16</v>
      </c>
      <c r="C19" s="1">
        <f t="shared" si="0"/>
        <v>1.4164305949008511E-2</v>
      </c>
      <c r="D19" s="1">
        <f t="shared" si="1"/>
        <v>0.20000000000000018</v>
      </c>
      <c r="E19" s="6">
        <v>12.2</v>
      </c>
      <c r="F19" s="6">
        <v>15.88</v>
      </c>
      <c r="G19" s="6">
        <f t="shared" si="2"/>
        <v>0.13105413105413111</v>
      </c>
      <c r="H19" s="6">
        <f t="shared" si="3"/>
        <v>3.6800000000000015</v>
      </c>
      <c r="I19" s="2"/>
      <c r="J19" s="2"/>
      <c r="K19" s="2"/>
      <c r="L19" s="2"/>
      <c r="M19" s="2"/>
      <c r="N19" s="2"/>
      <c r="O19" s="2"/>
      <c r="P19" s="2"/>
      <c r="Q19" s="8">
        <v>2.2000000000000002</v>
      </c>
      <c r="R19" s="8">
        <v>1.96</v>
      </c>
      <c r="S19" s="8">
        <f t="shared" si="15"/>
        <v>-5.7692307692307744E-2</v>
      </c>
      <c r="T19" s="9">
        <f t="shared" si="8"/>
        <v>-0.24000000000000021</v>
      </c>
      <c r="U19" s="9">
        <v>0.48</v>
      </c>
      <c r="V19" s="9">
        <v>0</v>
      </c>
      <c r="W19" s="8">
        <f t="shared" si="9"/>
        <v>-1</v>
      </c>
      <c r="X19" s="9">
        <f t="shared" si="10"/>
        <v>-0.48</v>
      </c>
    </row>
    <row r="20" spans="1:31" x14ac:dyDescent="0.25">
      <c r="A20" s="1">
        <v>0.64</v>
      </c>
      <c r="B20" s="1">
        <v>2.2000000000000002</v>
      </c>
      <c r="C20" s="1">
        <f t="shared" si="0"/>
        <v>0.54929577464788726</v>
      </c>
      <c r="D20" s="1">
        <f t="shared" si="1"/>
        <v>1.56</v>
      </c>
      <c r="E20" s="1"/>
      <c r="F20" s="1"/>
      <c r="G20" s="6" t="s">
        <v>23</v>
      </c>
      <c r="H20" s="1">
        <f>AVERAGE(G4:G19)</f>
        <v>0.19082555305609372</v>
      </c>
      <c r="I20" s="1"/>
      <c r="J20" s="1"/>
      <c r="K20" s="1"/>
      <c r="L20" s="1"/>
      <c r="M20" s="1"/>
      <c r="N20" s="1"/>
      <c r="O20" s="1"/>
      <c r="P20" s="1"/>
      <c r="Q20" s="8">
        <v>9.08</v>
      </c>
      <c r="R20" s="8">
        <v>11.2</v>
      </c>
      <c r="S20" s="8">
        <f t="shared" si="15"/>
        <v>0.10453648915187372</v>
      </c>
      <c r="T20" s="9">
        <f t="shared" si="8"/>
        <v>2.1199999999999992</v>
      </c>
      <c r="U20" s="8">
        <v>1.52</v>
      </c>
      <c r="V20" s="8">
        <v>0.92</v>
      </c>
      <c r="W20" s="8">
        <f t="shared" si="9"/>
        <v>-0.24590163934426229</v>
      </c>
      <c r="X20" s="9">
        <f t="shared" si="10"/>
        <v>-0.6</v>
      </c>
    </row>
    <row r="21" spans="1:31" x14ac:dyDescent="0.25">
      <c r="A21" s="2">
        <v>0.88</v>
      </c>
      <c r="B21" s="2">
        <v>0</v>
      </c>
      <c r="C21" s="1">
        <f t="shared" si="0"/>
        <v>-1</v>
      </c>
      <c r="D21" s="1">
        <f t="shared" si="1"/>
        <v>-0.88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9">
        <v>0</v>
      </c>
      <c r="R21" s="9">
        <v>1.84</v>
      </c>
      <c r="S21" s="8">
        <f t="shared" si="15"/>
        <v>1</v>
      </c>
      <c r="T21" s="9">
        <f t="shared" si="8"/>
        <v>1.84</v>
      </c>
      <c r="U21" s="8">
        <v>7.6</v>
      </c>
      <c r="V21" s="8">
        <v>13.24</v>
      </c>
      <c r="W21" s="8">
        <f t="shared" si="9"/>
        <v>0.2706333973128599</v>
      </c>
      <c r="X21" s="9">
        <f t="shared" si="10"/>
        <v>5.6400000000000006</v>
      </c>
    </row>
    <row r="22" spans="1:31" x14ac:dyDescent="0.25">
      <c r="C22" s="11" t="s">
        <v>23</v>
      </c>
      <c r="D22" s="11">
        <f>AVERAGE(C4:C21)</f>
        <v>-8.9700654451245823E-2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8">
        <v>18.399999999999999</v>
      </c>
      <c r="R22" s="8">
        <v>15.16</v>
      </c>
      <c r="S22" s="8">
        <f t="shared" si="15"/>
        <v>-9.6543504171632849E-2</v>
      </c>
      <c r="T22" s="9">
        <f t="shared" si="8"/>
        <v>-3.2399999999999984</v>
      </c>
      <c r="U22" s="8">
        <v>5.4</v>
      </c>
      <c r="V22" s="8">
        <v>8.8800000000000008</v>
      </c>
      <c r="W22" s="8">
        <f t="shared" si="9"/>
        <v>0.24369747899159666</v>
      </c>
      <c r="X22" s="9">
        <f t="shared" si="10"/>
        <v>3.4800000000000004</v>
      </c>
    </row>
    <row r="23" spans="1:31" x14ac:dyDescent="0.25">
      <c r="A23" t="s">
        <v>3</v>
      </c>
      <c r="E23" t="s">
        <v>3</v>
      </c>
      <c r="I23" t="s">
        <v>3</v>
      </c>
      <c r="M23" t="s">
        <v>3</v>
      </c>
      <c r="S23" t="s">
        <v>6</v>
      </c>
      <c r="T23">
        <f>AVERAGE(S4:S22)</f>
        <v>0.36333346722083332</v>
      </c>
      <c r="U23" s="8">
        <v>0.36</v>
      </c>
      <c r="V23" s="8">
        <v>1.1599999999999999</v>
      </c>
      <c r="W23" s="8">
        <f t="shared" si="9"/>
        <v>0.52631578947368418</v>
      </c>
      <c r="X23" s="9">
        <f t="shared" si="10"/>
        <v>0.79999999999999993</v>
      </c>
    </row>
    <row r="24" spans="1:31" ht="15.75" thickBot="1" x14ac:dyDescent="0.3">
      <c r="W24" t="s">
        <v>6</v>
      </c>
      <c r="X24">
        <f>AVERAGE(W4:W23)</f>
        <v>-9.4322177733007651E-3</v>
      </c>
    </row>
    <row r="25" spans="1:31" x14ac:dyDescent="0.25">
      <c r="A25" s="5"/>
      <c r="B25" s="5" t="s">
        <v>4</v>
      </c>
      <c r="C25" s="5" t="s">
        <v>5</v>
      </c>
      <c r="E25" s="5"/>
      <c r="F25" s="5" t="s">
        <v>4</v>
      </c>
      <c r="G25" s="5" t="s">
        <v>5</v>
      </c>
      <c r="I25" s="5"/>
      <c r="J25" s="5" t="s">
        <v>4</v>
      </c>
      <c r="K25" s="5" t="s">
        <v>5</v>
      </c>
      <c r="M25" s="5"/>
      <c r="N25" s="5" t="s">
        <v>4</v>
      </c>
      <c r="O25" s="5" t="s">
        <v>5</v>
      </c>
      <c r="Q25" t="s">
        <v>3</v>
      </c>
      <c r="U25" t="s">
        <v>3</v>
      </c>
      <c r="Y25" t="s">
        <v>3</v>
      </c>
      <c r="AC25" t="s">
        <v>3</v>
      </c>
    </row>
    <row r="26" spans="1:31" ht="15.75" thickBot="1" x14ac:dyDescent="0.3">
      <c r="A26" s="3" t="s">
        <v>6</v>
      </c>
      <c r="B26" s="3">
        <v>4.1244444444444444</v>
      </c>
      <c r="C26" s="3">
        <v>4.16</v>
      </c>
      <c r="E26" s="3" t="s">
        <v>6</v>
      </c>
      <c r="F26" s="3">
        <v>5.1325000000000003</v>
      </c>
      <c r="G26" s="3">
        <v>7.089999999999999</v>
      </c>
      <c r="I26" s="3" t="s">
        <v>6</v>
      </c>
      <c r="J26" s="3">
        <v>2.2949999999999999</v>
      </c>
      <c r="K26" s="3">
        <v>2.3200000000000003</v>
      </c>
      <c r="M26" s="3" t="s">
        <v>6</v>
      </c>
      <c r="N26" s="3">
        <v>0.93</v>
      </c>
      <c r="O26" s="3">
        <v>1.8750000000000002</v>
      </c>
    </row>
    <row r="27" spans="1:31" x14ac:dyDescent="0.25">
      <c r="A27" s="3" t="s">
        <v>7</v>
      </c>
      <c r="B27" s="3">
        <v>14.063037908496733</v>
      </c>
      <c r="C27" s="3">
        <v>10.060235294117645</v>
      </c>
      <c r="E27" s="3" t="s">
        <v>7</v>
      </c>
      <c r="F27" s="3">
        <v>16.807406666666658</v>
      </c>
      <c r="G27" s="3">
        <v>26.611520000000027</v>
      </c>
      <c r="I27" s="3" t="s">
        <v>7</v>
      </c>
      <c r="J27" s="3">
        <v>5.6324285714285711</v>
      </c>
      <c r="K27" s="3">
        <v>3.9675428571428548</v>
      </c>
      <c r="M27" s="3" t="s">
        <v>7</v>
      </c>
      <c r="N27" s="3">
        <v>0.58822857142857143</v>
      </c>
      <c r="O27" s="3">
        <v>8.2740285714285715</v>
      </c>
      <c r="Q27" s="5"/>
      <c r="R27" s="5" t="s">
        <v>4</v>
      </c>
      <c r="S27" s="5" t="s">
        <v>5</v>
      </c>
      <c r="U27" s="5"/>
      <c r="V27" s="5" t="s">
        <v>4</v>
      </c>
      <c r="W27" s="5" t="s">
        <v>5</v>
      </c>
      <c r="Y27" s="5"/>
      <c r="Z27" s="5" t="s">
        <v>4</v>
      </c>
      <c r="AA27" s="5" t="s">
        <v>5</v>
      </c>
      <c r="AC27" s="5"/>
      <c r="AD27" s="5" t="s">
        <v>4</v>
      </c>
      <c r="AE27" s="5" t="s">
        <v>5</v>
      </c>
    </row>
    <row r="28" spans="1:31" x14ac:dyDescent="0.25">
      <c r="A28" s="3" t="s">
        <v>8</v>
      </c>
      <c r="B28" s="3">
        <v>18</v>
      </c>
      <c r="C28" s="3">
        <v>18</v>
      </c>
      <c r="E28" s="3" t="s">
        <v>8</v>
      </c>
      <c r="F28" s="3">
        <v>16</v>
      </c>
      <c r="G28" s="3">
        <v>16</v>
      </c>
      <c r="I28" s="3" t="s">
        <v>8</v>
      </c>
      <c r="J28" s="3">
        <v>8</v>
      </c>
      <c r="K28" s="3">
        <v>8</v>
      </c>
      <c r="M28" s="3" t="s">
        <v>8</v>
      </c>
      <c r="N28" s="3">
        <v>8</v>
      </c>
      <c r="O28" s="3">
        <v>8</v>
      </c>
      <c r="Q28" s="3" t="s">
        <v>6</v>
      </c>
      <c r="R28" s="3">
        <v>3.1410526315789475</v>
      </c>
      <c r="S28" s="3">
        <v>5.6273684210526307</v>
      </c>
      <c r="U28" s="3" t="s">
        <v>6</v>
      </c>
      <c r="V28" s="3">
        <v>3.0020000000000002</v>
      </c>
      <c r="W28" s="3">
        <v>3.9380000000000002</v>
      </c>
      <c r="Y28" s="3" t="s">
        <v>6</v>
      </c>
      <c r="Z28" s="3">
        <v>0.48</v>
      </c>
      <c r="AA28" s="3">
        <v>0.42000000000000004</v>
      </c>
      <c r="AC28" s="3" t="s">
        <v>6</v>
      </c>
      <c r="AD28" s="3">
        <v>2.1649999999999996</v>
      </c>
      <c r="AE28" s="3">
        <v>1.8499999999999999</v>
      </c>
    </row>
    <row r="29" spans="1:31" x14ac:dyDescent="0.25">
      <c r="A29" s="3" t="s">
        <v>9</v>
      </c>
      <c r="B29" s="3">
        <v>0.74619601820528458</v>
      </c>
      <c r="C29" s="3"/>
      <c r="E29" s="3" t="s">
        <v>9</v>
      </c>
      <c r="F29" s="3">
        <v>0.6751496193240214</v>
      </c>
      <c r="G29" s="3"/>
      <c r="I29" s="3" t="s">
        <v>9</v>
      </c>
      <c r="J29" s="3">
        <v>0.94373181576655896</v>
      </c>
      <c r="K29" s="3"/>
      <c r="M29" s="3" t="s">
        <v>9</v>
      </c>
      <c r="N29" s="3">
        <v>0.4093783636781399</v>
      </c>
      <c r="O29" s="3"/>
      <c r="Q29" s="3" t="s">
        <v>7</v>
      </c>
      <c r="R29" s="3">
        <v>23.716332163742688</v>
      </c>
      <c r="S29" s="3">
        <v>33.661342690058476</v>
      </c>
      <c r="U29" s="3" t="s">
        <v>7</v>
      </c>
      <c r="V29" s="3">
        <v>12.009679999999998</v>
      </c>
      <c r="W29" s="3">
        <v>24.324795789473686</v>
      </c>
      <c r="Y29" s="3" t="s">
        <v>7</v>
      </c>
      <c r="Z29" s="3">
        <v>0.2422857142857143</v>
      </c>
      <c r="AA29" s="3">
        <v>0.43840000000000007</v>
      </c>
      <c r="AC29" s="3" t="s">
        <v>7</v>
      </c>
      <c r="AD29" s="3">
        <v>18.726600000000001</v>
      </c>
      <c r="AE29" s="3">
        <v>11.580228571428572</v>
      </c>
    </row>
    <row r="30" spans="1:31" x14ac:dyDescent="0.25">
      <c r="A30" s="3" t="s">
        <v>10</v>
      </c>
      <c r="B30" s="3">
        <v>0</v>
      </c>
      <c r="C30" s="3"/>
      <c r="E30" s="3" t="s">
        <v>10</v>
      </c>
      <c r="F30" s="3">
        <v>0</v>
      </c>
      <c r="G30" s="3"/>
      <c r="I30" s="3" t="s">
        <v>10</v>
      </c>
      <c r="J30" s="3">
        <v>0</v>
      </c>
      <c r="K30" s="3"/>
      <c r="M30" s="3" t="s">
        <v>10</v>
      </c>
      <c r="N30" s="3">
        <v>0</v>
      </c>
      <c r="O30" s="3"/>
      <c r="Q30" s="3" t="s">
        <v>8</v>
      </c>
      <c r="R30" s="3">
        <v>19</v>
      </c>
      <c r="S30" s="3">
        <v>19</v>
      </c>
      <c r="U30" s="3" t="s">
        <v>8</v>
      </c>
      <c r="V30" s="3">
        <v>20</v>
      </c>
      <c r="W30" s="3">
        <v>20</v>
      </c>
      <c r="Y30" s="3" t="s">
        <v>8</v>
      </c>
      <c r="Z30" s="3">
        <v>8</v>
      </c>
      <c r="AA30" s="3">
        <v>8</v>
      </c>
      <c r="AC30" s="3" t="s">
        <v>8</v>
      </c>
      <c r="AD30" s="3">
        <v>8</v>
      </c>
      <c r="AE30" s="3">
        <v>8</v>
      </c>
    </row>
    <row r="31" spans="1:31" x14ac:dyDescent="0.25">
      <c r="A31" s="3" t="s">
        <v>11</v>
      </c>
      <c r="B31" s="3">
        <v>17</v>
      </c>
      <c r="C31" s="3"/>
      <c r="E31" s="3" t="s">
        <v>11</v>
      </c>
      <c r="F31" s="3">
        <v>15</v>
      </c>
      <c r="G31" s="3"/>
      <c r="I31" s="3" t="s">
        <v>11</v>
      </c>
      <c r="J31" s="3">
        <v>7</v>
      </c>
      <c r="K31" s="3"/>
      <c r="M31" s="3" t="s">
        <v>11</v>
      </c>
      <c r="N31" s="3">
        <v>7</v>
      </c>
      <c r="O31" s="3"/>
      <c r="Q31" s="3" t="s">
        <v>9</v>
      </c>
      <c r="R31" s="3">
        <v>0.66044547305784795</v>
      </c>
      <c r="S31" s="3"/>
      <c r="U31" s="3" t="s">
        <v>9</v>
      </c>
      <c r="V31" s="3">
        <v>0.90756223461690655</v>
      </c>
      <c r="W31" s="3"/>
      <c r="Y31" s="3" t="s">
        <v>9</v>
      </c>
      <c r="Z31" s="3">
        <v>0.47409946134793107</v>
      </c>
      <c r="AA31" s="3"/>
      <c r="AC31" s="3" t="s">
        <v>9</v>
      </c>
      <c r="AD31" s="3">
        <v>0.98384241830621222</v>
      </c>
      <c r="AE31" s="3"/>
    </row>
    <row r="32" spans="1:31" x14ac:dyDescent="0.25">
      <c r="A32" s="3" t="s">
        <v>12</v>
      </c>
      <c r="B32" s="3">
        <v>-5.9758782338807867E-2</v>
      </c>
      <c r="C32" s="3"/>
      <c r="E32" s="3" t="s">
        <v>12</v>
      </c>
      <c r="F32" s="3">
        <v>-2.0310786340731126</v>
      </c>
      <c r="G32" s="3"/>
      <c r="I32" s="3" t="s">
        <v>12</v>
      </c>
      <c r="J32" s="3">
        <v>-8.5910073200543696E-2</v>
      </c>
      <c r="K32" s="3"/>
      <c r="M32" s="3" t="s">
        <v>12</v>
      </c>
      <c r="N32" s="3">
        <v>-1.0062326271150368</v>
      </c>
      <c r="O32" s="3"/>
      <c r="Q32" s="3" t="s">
        <v>10</v>
      </c>
      <c r="R32" s="3">
        <v>0</v>
      </c>
      <c r="S32" s="3"/>
      <c r="U32" s="3" t="s">
        <v>10</v>
      </c>
      <c r="V32" s="3">
        <v>0</v>
      </c>
      <c r="W32" s="3"/>
      <c r="Y32" s="3" t="s">
        <v>10</v>
      </c>
      <c r="Z32" s="3">
        <v>0</v>
      </c>
      <c r="AA32" s="3"/>
      <c r="AC32" s="3" t="s">
        <v>10</v>
      </c>
      <c r="AD32" s="3">
        <v>0</v>
      </c>
      <c r="AE32" s="3"/>
    </row>
    <row r="33" spans="1:31" x14ac:dyDescent="0.25">
      <c r="A33" s="3" t="s">
        <v>13</v>
      </c>
      <c r="B33" s="3">
        <v>0.47652231965073155</v>
      </c>
      <c r="C33" s="3"/>
      <c r="E33" s="3" t="s">
        <v>13</v>
      </c>
      <c r="F33" s="3">
        <v>3.0179873693924983E-2</v>
      </c>
      <c r="G33" s="3"/>
      <c r="I33" s="3" t="s">
        <v>13</v>
      </c>
      <c r="J33" s="3">
        <v>0.46697177975904353</v>
      </c>
      <c r="K33" s="3"/>
      <c r="M33" s="3" t="s">
        <v>13</v>
      </c>
      <c r="N33" s="3">
        <v>0.17390616474321458</v>
      </c>
      <c r="O33" s="3"/>
      <c r="Q33" s="3" t="s">
        <v>11</v>
      </c>
      <c r="R33" s="3">
        <v>18</v>
      </c>
      <c r="S33" s="3"/>
      <c r="U33" s="3" t="s">
        <v>11</v>
      </c>
      <c r="V33" s="3">
        <v>19</v>
      </c>
      <c r="W33" s="3"/>
      <c r="Y33" s="3" t="s">
        <v>11</v>
      </c>
      <c r="Z33" s="3">
        <v>7</v>
      </c>
      <c r="AA33" s="3"/>
      <c r="AC33" s="3" t="s">
        <v>11</v>
      </c>
      <c r="AD33" s="3">
        <v>7</v>
      </c>
      <c r="AE33" s="3"/>
    </row>
    <row r="34" spans="1:31" x14ac:dyDescent="0.25">
      <c r="A34" s="3" t="s">
        <v>14</v>
      </c>
      <c r="B34" s="3">
        <v>1.7396067156488346</v>
      </c>
      <c r="C34" s="3"/>
      <c r="E34" s="3" t="s">
        <v>14</v>
      </c>
      <c r="F34" s="3">
        <v>1.7530503252078615</v>
      </c>
      <c r="G34" s="3"/>
      <c r="I34" s="3" t="s">
        <v>14</v>
      </c>
      <c r="J34" s="3">
        <v>1.894578603655801</v>
      </c>
      <c r="K34" s="3"/>
      <c r="M34" s="3" t="s">
        <v>14</v>
      </c>
      <c r="N34" s="3">
        <v>1.894578603655801</v>
      </c>
      <c r="O34" s="3"/>
      <c r="Q34" s="3" t="s">
        <v>12</v>
      </c>
      <c r="R34" s="3">
        <v>-2.419950997566513</v>
      </c>
      <c r="S34" s="3"/>
      <c r="U34" s="3" t="s">
        <v>12</v>
      </c>
      <c r="V34" s="3">
        <v>-1.8164398910291226</v>
      </c>
      <c r="W34" s="3"/>
      <c r="Y34" s="3" t="s">
        <v>12</v>
      </c>
      <c r="Z34" s="3">
        <v>0.27837164889361321</v>
      </c>
      <c r="AA34" s="3"/>
      <c r="AC34" s="3" t="s">
        <v>12</v>
      </c>
      <c r="AD34" s="3">
        <v>0.77241453822894801</v>
      </c>
      <c r="AE34" s="3"/>
    </row>
    <row r="35" spans="1:31" x14ac:dyDescent="0.25">
      <c r="A35" s="3" t="s">
        <v>15</v>
      </c>
      <c r="B35" s="3">
        <v>0.9530446393014631</v>
      </c>
      <c r="C35" s="3"/>
      <c r="E35" s="3" t="s">
        <v>15</v>
      </c>
      <c r="F35" s="3">
        <v>6.0359747387849966E-2</v>
      </c>
      <c r="G35" s="3"/>
      <c r="I35" s="3" t="s">
        <v>15</v>
      </c>
      <c r="J35" s="3">
        <v>0.93394355951808705</v>
      </c>
      <c r="K35" s="3"/>
      <c r="M35" s="3" t="s">
        <v>15</v>
      </c>
      <c r="N35" s="3">
        <v>0.34781232948642915</v>
      </c>
      <c r="O35" s="3"/>
      <c r="Q35" s="3" t="s">
        <v>13</v>
      </c>
      <c r="R35" s="3">
        <v>1.3162507072872281E-2</v>
      </c>
      <c r="S35" s="3"/>
      <c r="U35" s="3" t="s">
        <v>13</v>
      </c>
      <c r="V35" s="3">
        <v>4.2557337480284702E-2</v>
      </c>
      <c r="W35" s="3"/>
      <c r="Y35" s="3" t="s">
        <v>13</v>
      </c>
      <c r="Z35" s="3">
        <v>0.39438529270997491</v>
      </c>
      <c r="AA35" s="3"/>
      <c r="AC35" s="3" t="s">
        <v>13</v>
      </c>
      <c r="AD35" s="3">
        <v>0.23257192904566587</v>
      </c>
      <c r="AE35" s="3"/>
    </row>
    <row r="36" spans="1:31" ht="15.75" thickBot="1" x14ac:dyDescent="0.3">
      <c r="A36" s="4" t="s">
        <v>16</v>
      </c>
      <c r="B36" s="4">
        <v>2.1098155585926612</v>
      </c>
      <c r="C36" s="4"/>
      <c r="E36" s="4" t="s">
        <v>16</v>
      </c>
      <c r="F36" s="4">
        <v>2.1314495356759524</v>
      </c>
      <c r="G36" s="4"/>
      <c r="I36" s="4" t="s">
        <v>16</v>
      </c>
      <c r="J36" s="4">
        <v>2.3646242509493192</v>
      </c>
      <c r="K36" s="4"/>
      <c r="M36" s="4" t="s">
        <v>16</v>
      </c>
      <c r="N36" s="4">
        <v>2.3646242509493192</v>
      </c>
      <c r="O36" s="4"/>
      <c r="Q36" s="3" t="s">
        <v>14</v>
      </c>
      <c r="R36" s="3">
        <v>1.7340635923093939</v>
      </c>
      <c r="S36" s="3"/>
      <c r="U36" s="3" t="s">
        <v>14</v>
      </c>
      <c r="V36" s="3">
        <v>1.7291327924721895</v>
      </c>
      <c r="W36" s="3"/>
      <c r="Y36" s="3" t="s">
        <v>14</v>
      </c>
      <c r="Z36" s="3">
        <v>1.894578603655801</v>
      </c>
      <c r="AA36" s="3"/>
      <c r="AC36" s="3" t="s">
        <v>14</v>
      </c>
      <c r="AD36" s="3">
        <v>1.894578603655801</v>
      </c>
      <c r="AE36" s="3"/>
    </row>
    <row r="37" spans="1:31" x14ac:dyDescent="0.25">
      <c r="Q37" s="3" t="s">
        <v>15</v>
      </c>
      <c r="R37" s="3">
        <v>2.6325014145744563E-2</v>
      </c>
      <c r="S37" s="3"/>
      <c r="U37" s="3" t="s">
        <v>15</v>
      </c>
      <c r="V37" s="3">
        <v>8.5114674960569403E-2</v>
      </c>
      <c r="W37" s="3"/>
      <c r="Y37" s="3" t="s">
        <v>15</v>
      </c>
      <c r="Z37" s="3">
        <v>0.78877058541994982</v>
      </c>
      <c r="AA37" s="3"/>
      <c r="AC37" s="3" t="s">
        <v>15</v>
      </c>
      <c r="AD37" s="3">
        <v>0.46514385809133174</v>
      </c>
      <c r="AE37" s="3"/>
    </row>
    <row r="38" spans="1:31" ht="15.75" thickBot="1" x14ac:dyDescent="0.3">
      <c r="Q38" s="4" t="s">
        <v>16</v>
      </c>
      <c r="R38" s="4">
        <v>2.1009220368611805</v>
      </c>
      <c r="S38" s="4"/>
      <c r="U38" s="4" t="s">
        <v>16</v>
      </c>
      <c r="V38" s="4">
        <v>2.0930240498548649</v>
      </c>
      <c r="W38" s="4"/>
      <c r="Y38" s="4" t="s">
        <v>16</v>
      </c>
      <c r="Z38" s="4">
        <v>2.3646242509493192</v>
      </c>
      <c r="AA38" s="4"/>
      <c r="AC38" s="4" t="s">
        <v>16</v>
      </c>
      <c r="AD38" s="4">
        <v>2.3646242509493192</v>
      </c>
      <c r="AE38" s="4"/>
    </row>
    <row r="43" spans="1:31" ht="15.75" thickBot="1" x14ac:dyDescent="0.3"/>
    <row r="44" spans="1:31" x14ac:dyDescent="0.25">
      <c r="D44" s="15" t="s">
        <v>54</v>
      </c>
      <c r="E44" s="15"/>
    </row>
    <row r="45" spans="1:31" x14ac:dyDescent="0.25">
      <c r="D45" s="3"/>
      <c r="E45" s="3"/>
    </row>
    <row r="46" spans="1:31" x14ac:dyDescent="0.25">
      <c r="D46" s="3" t="s">
        <v>6</v>
      </c>
      <c r="E46" s="3">
        <v>5.1325000000000003</v>
      </c>
    </row>
    <row r="47" spans="1:31" x14ac:dyDescent="0.25">
      <c r="D47" s="3" t="s">
        <v>55</v>
      </c>
      <c r="E47" s="3">
        <v>1.0249209319097088</v>
      </c>
    </row>
    <row r="48" spans="1:31" x14ac:dyDescent="0.25">
      <c r="D48" s="3" t="s">
        <v>56</v>
      </c>
      <c r="E48" s="3">
        <v>4.5199999999999996</v>
      </c>
    </row>
    <row r="49" spans="4:5" x14ac:dyDescent="0.25">
      <c r="D49" s="3" t="s">
        <v>57</v>
      </c>
      <c r="E49" s="3" t="e">
        <v>#N/A</v>
      </c>
    </row>
    <row r="50" spans="4:5" x14ac:dyDescent="0.25">
      <c r="D50" s="3" t="s">
        <v>58</v>
      </c>
      <c r="E50" s="3">
        <v>4.0996837276388352</v>
      </c>
    </row>
    <row r="51" spans="4:5" x14ac:dyDescent="0.25">
      <c r="D51" s="3" t="s">
        <v>59</v>
      </c>
      <c r="E51" s="3">
        <v>16.807406666666658</v>
      </c>
    </row>
    <row r="52" spans="4:5" x14ac:dyDescent="0.25">
      <c r="D52" s="3" t="s">
        <v>60</v>
      </c>
      <c r="E52" s="3">
        <v>-1.3496575818454426</v>
      </c>
    </row>
    <row r="53" spans="4:5" x14ac:dyDescent="0.25">
      <c r="D53" s="3" t="s">
        <v>61</v>
      </c>
      <c r="E53" s="3">
        <v>0.27540269832244085</v>
      </c>
    </row>
    <row r="54" spans="4:5" x14ac:dyDescent="0.25">
      <c r="D54" s="3" t="s">
        <v>62</v>
      </c>
      <c r="E54" s="3">
        <v>11.92</v>
      </c>
    </row>
    <row r="55" spans="4:5" x14ac:dyDescent="0.25">
      <c r="D55" s="3" t="s">
        <v>63</v>
      </c>
      <c r="E55" s="3">
        <v>0.28000000000000003</v>
      </c>
    </row>
    <row r="56" spans="4:5" x14ac:dyDescent="0.25">
      <c r="D56" s="3" t="s">
        <v>64</v>
      </c>
      <c r="E56" s="3">
        <v>12.2</v>
      </c>
    </row>
    <row r="57" spans="4:5" x14ac:dyDescent="0.25">
      <c r="D57" s="3" t="s">
        <v>29</v>
      </c>
      <c r="E57" s="3">
        <v>82.12</v>
      </c>
    </row>
    <row r="58" spans="4:5" ht="15.75" thickBot="1" x14ac:dyDescent="0.3">
      <c r="D58" s="4" t="s">
        <v>28</v>
      </c>
      <c r="E58" s="4">
        <v>16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U39"/>
  <sheetViews>
    <sheetView workbookViewId="0">
      <selection activeCell="P3" sqref="P3"/>
    </sheetView>
  </sheetViews>
  <sheetFormatPr defaultRowHeight="15" x14ac:dyDescent="0.25"/>
  <sheetData>
    <row r="1" spans="3:16" x14ac:dyDescent="0.25">
      <c r="C1" t="s">
        <v>24</v>
      </c>
      <c r="I1" t="s">
        <v>25</v>
      </c>
    </row>
    <row r="3" spans="3:16" x14ac:dyDescent="0.25">
      <c r="C3" s="12">
        <v>8.7285719999999998</v>
      </c>
      <c r="D3" s="12">
        <v>11.571429999999999</v>
      </c>
      <c r="E3" s="13">
        <f>AVERAGE(C3:D3)</f>
        <v>10.150001</v>
      </c>
      <c r="I3" s="12">
        <v>3.9142860000000002</v>
      </c>
      <c r="J3" s="12">
        <v>3.7761900000000002</v>
      </c>
      <c r="K3" s="13">
        <f>AVERAGE(I3:J3)</f>
        <v>3.8452380000000002</v>
      </c>
      <c r="O3">
        <v>10.150001</v>
      </c>
      <c r="P3">
        <v>3.8452380000000002</v>
      </c>
    </row>
    <row r="4" spans="3:16" x14ac:dyDescent="0.25">
      <c r="C4" s="12">
        <v>8.8057149999999993</v>
      </c>
      <c r="D4" s="12">
        <v>7.5542860000000003</v>
      </c>
      <c r="E4" s="13">
        <f t="shared" ref="E4:E12" si="0">AVERAGE(C4:D4)</f>
        <v>8.1800005000000002</v>
      </c>
      <c r="I4" s="12">
        <v>6.9904760000000001</v>
      </c>
      <c r="J4" s="12">
        <v>4.1555559999999998</v>
      </c>
      <c r="K4" s="13">
        <f t="shared" ref="K4:K12" si="1">AVERAGE(I4:J4)</f>
        <v>5.573016</v>
      </c>
      <c r="O4">
        <v>8.1800005000000002</v>
      </c>
      <c r="P4">
        <v>5.573016</v>
      </c>
    </row>
    <row r="5" spans="3:16" x14ac:dyDescent="0.25">
      <c r="C5" s="12">
        <v>11.805709999999999</v>
      </c>
      <c r="D5" s="12">
        <v>10.23143</v>
      </c>
      <c r="E5" s="13">
        <f t="shared" si="0"/>
        <v>11.01857</v>
      </c>
      <c r="I5" s="12">
        <v>5.9714289999999997</v>
      </c>
      <c r="J5" s="12">
        <v>4.1952379999999998</v>
      </c>
      <c r="K5" s="13">
        <f t="shared" si="1"/>
        <v>5.0833335000000002</v>
      </c>
      <c r="O5">
        <v>11.01857</v>
      </c>
      <c r="P5">
        <v>5.0833335000000002</v>
      </c>
    </row>
    <row r="6" spans="3:16" x14ac:dyDescent="0.25">
      <c r="C6" s="12">
        <v>9.8028569999999995</v>
      </c>
      <c r="D6" s="12">
        <v>11.97143</v>
      </c>
      <c r="E6" s="13">
        <f t="shared" si="0"/>
        <v>10.887143500000001</v>
      </c>
      <c r="I6" s="12">
        <v>5.5666669999999998</v>
      </c>
      <c r="J6" s="12">
        <v>6.3611110000000002</v>
      </c>
      <c r="K6" s="13">
        <f t="shared" si="1"/>
        <v>5.963889</v>
      </c>
      <c r="O6">
        <v>10.887143500000001</v>
      </c>
      <c r="P6">
        <v>5.963889</v>
      </c>
    </row>
    <row r="7" spans="3:16" x14ac:dyDescent="0.25">
      <c r="C7" s="12">
        <v>14.20857</v>
      </c>
      <c r="D7" s="12">
        <v>11.18857</v>
      </c>
      <c r="E7" s="13">
        <f t="shared" si="0"/>
        <v>12.69857</v>
      </c>
      <c r="I7" s="12">
        <v>7.5666669999999998</v>
      </c>
      <c r="J7" s="12">
        <v>9.3952380000000009</v>
      </c>
      <c r="K7" s="13">
        <f t="shared" si="1"/>
        <v>8.4809525000000008</v>
      </c>
      <c r="O7">
        <v>12.69857</v>
      </c>
      <c r="P7">
        <v>8.4809525000000008</v>
      </c>
    </row>
    <row r="8" spans="3:16" x14ac:dyDescent="0.25">
      <c r="C8" s="12">
        <v>13.18286</v>
      </c>
      <c r="D8" s="12">
        <v>9.7799999999999994</v>
      </c>
      <c r="E8" s="13">
        <f t="shared" si="0"/>
        <v>11.48143</v>
      </c>
      <c r="I8" s="12">
        <v>9.0190479999999997</v>
      </c>
      <c r="J8" s="12">
        <v>10.64762</v>
      </c>
      <c r="K8" s="13">
        <f t="shared" si="1"/>
        <v>9.8333340000000007</v>
      </c>
      <c r="O8">
        <v>11.48143</v>
      </c>
      <c r="P8">
        <v>9.8333340000000007</v>
      </c>
    </row>
    <row r="9" spans="3:16" x14ac:dyDescent="0.25">
      <c r="C9" s="12">
        <v>9.3485720000000008</v>
      </c>
      <c r="D9" s="12">
        <v>8.9228570000000005</v>
      </c>
      <c r="E9" s="13">
        <f t="shared" si="0"/>
        <v>9.1357145000000006</v>
      </c>
      <c r="I9" s="12">
        <v>6.2714290000000004</v>
      </c>
      <c r="J9" s="12">
        <v>7.3</v>
      </c>
      <c r="K9" s="13">
        <f t="shared" si="1"/>
        <v>6.7857145000000001</v>
      </c>
      <c r="O9">
        <v>9.1357145000000006</v>
      </c>
      <c r="P9">
        <v>6.7857145000000001</v>
      </c>
    </row>
    <row r="10" spans="3:16" x14ac:dyDescent="0.25">
      <c r="C10" s="12">
        <v>7.8714279999999999</v>
      </c>
      <c r="D10" s="12">
        <v>8.7171430000000001</v>
      </c>
      <c r="E10" s="13">
        <f t="shared" si="0"/>
        <v>8.2942855000000009</v>
      </c>
      <c r="I10" s="12">
        <v>6.5238100000000001</v>
      </c>
      <c r="J10" s="12">
        <v>7.3666669999999996</v>
      </c>
      <c r="K10" s="13">
        <f t="shared" si="1"/>
        <v>6.9452385000000003</v>
      </c>
      <c r="O10">
        <v>8.2942855000000009</v>
      </c>
      <c r="P10">
        <v>6.9452385000000003</v>
      </c>
    </row>
    <row r="11" spans="3:16" x14ac:dyDescent="0.25">
      <c r="C11" s="12">
        <v>8.16</v>
      </c>
      <c r="D11" s="12">
        <v>9.0228570000000001</v>
      </c>
      <c r="E11" s="13">
        <f t="shared" si="0"/>
        <v>8.5914284999999992</v>
      </c>
      <c r="I11" s="12">
        <v>8.3809520000000006</v>
      </c>
      <c r="J11" s="12">
        <v>6.4388889999999996</v>
      </c>
      <c r="K11" s="13">
        <f t="shared" si="1"/>
        <v>7.4099205000000001</v>
      </c>
      <c r="O11">
        <v>8.5914284999999992</v>
      </c>
      <c r="P11">
        <v>7.4099205000000001</v>
      </c>
    </row>
    <row r="12" spans="3:16" x14ac:dyDescent="0.25">
      <c r="C12" s="12">
        <v>10.18571</v>
      </c>
      <c r="D12" s="12">
        <v>9.6457149999999992</v>
      </c>
      <c r="E12" s="13">
        <f t="shared" si="0"/>
        <v>9.9157124999999997</v>
      </c>
      <c r="I12" s="12">
        <v>12.023809999999999</v>
      </c>
      <c r="J12" s="12">
        <v>10.21429</v>
      </c>
      <c r="K12" s="13">
        <f t="shared" si="1"/>
        <v>11.11905</v>
      </c>
      <c r="O12">
        <v>9.9157124999999997</v>
      </c>
      <c r="P12">
        <v>11.11905</v>
      </c>
    </row>
    <row r="13" spans="3:16" x14ac:dyDescent="0.25">
      <c r="E13" s="14">
        <f>AVERAGE(E3:E12)</f>
        <v>10.035285600000002</v>
      </c>
      <c r="K13" s="14">
        <f>AVERAGE(K3:K12)</f>
        <v>7.1039686500000006</v>
      </c>
    </row>
    <row r="15" spans="3:16" x14ac:dyDescent="0.25">
      <c r="O15" t="s">
        <v>26</v>
      </c>
    </row>
    <row r="16" spans="3:16" ht="15.75" thickBot="1" x14ac:dyDescent="0.3"/>
    <row r="17" spans="15:19" x14ac:dyDescent="0.25">
      <c r="O17" s="5" t="s">
        <v>27</v>
      </c>
      <c r="P17" s="5" t="s">
        <v>28</v>
      </c>
      <c r="Q17" s="5" t="s">
        <v>29</v>
      </c>
      <c r="R17" s="5" t="s">
        <v>30</v>
      </c>
      <c r="S17" s="5" t="s">
        <v>7</v>
      </c>
    </row>
    <row r="18" spans="15:19" x14ac:dyDescent="0.25">
      <c r="O18" s="3" t="s">
        <v>31</v>
      </c>
      <c r="P18" s="3">
        <v>2</v>
      </c>
      <c r="Q18" s="3">
        <v>13.995239</v>
      </c>
      <c r="R18" s="3">
        <v>6.9976194999999999</v>
      </c>
      <c r="S18" s="3">
        <v>19.875018243084497</v>
      </c>
    </row>
    <row r="19" spans="15:19" x14ac:dyDescent="0.25">
      <c r="O19" s="3" t="s">
        <v>32</v>
      </c>
      <c r="P19" s="3">
        <v>2</v>
      </c>
      <c r="Q19" s="3">
        <v>13.753016500000001</v>
      </c>
      <c r="R19" s="3">
        <v>6.8765082500000005</v>
      </c>
      <c r="S19" s="3">
        <v>3.3981840916201094</v>
      </c>
    </row>
    <row r="20" spans="15:19" x14ac:dyDescent="0.25">
      <c r="O20" s="3" t="s">
        <v>33</v>
      </c>
      <c r="P20" s="3">
        <v>2</v>
      </c>
      <c r="Q20" s="3">
        <v>16.101903499999999</v>
      </c>
      <c r="R20" s="3">
        <v>8.0509517499999994</v>
      </c>
      <c r="S20" s="3">
        <v>17.613516155466186</v>
      </c>
    </row>
    <row r="21" spans="15:19" x14ac:dyDescent="0.25">
      <c r="O21" s="3" t="s">
        <v>34</v>
      </c>
      <c r="P21" s="3">
        <v>2</v>
      </c>
      <c r="Q21" s="3">
        <v>16.851032500000002</v>
      </c>
      <c r="R21" s="3">
        <v>8.4255162500000012</v>
      </c>
      <c r="S21" s="3">
        <v>12.119217435885105</v>
      </c>
    </row>
    <row r="22" spans="15:19" x14ac:dyDescent="0.25">
      <c r="O22" s="3" t="s">
        <v>35</v>
      </c>
      <c r="P22" s="3">
        <v>2</v>
      </c>
      <c r="Q22" s="3">
        <v>21.179522500000001</v>
      </c>
      <c r="R22" s="3">
        <v>10.58976125</v>
      </c>
      <c r="S22" s="3">
        <v>8.8941486881531375</v>
      </c>
    </row>
    <row r="23" spans="15:19" x14ac:dyDescent="0.25">
      <c r="O23" s="3" t="s">
        <v>36</v>
      </c>
      <c r="P23" s="3">
        <v>2</v>
      </c>
      <c r="Q23" s="3">
        <v>21.314764</v>
      </c>
      <c r="R23" s="3">
        <v>10.657382</v>
      </c>
      <c r="S23" s="3">
        <v>1.3581102126079827</v>
      </c>
    </row>
    <row r="24" spans="15:19" x14ac:dyDescent="0.25">
      <c r="O24" s="3" t="s">
        <v>37</v>
      </c>
      <c r="P24" s="3">
        <v>2</v>
      </c>
      <c r="Q24" s="3">
        <v>15.921429</v>
      </c>
      <c r="R24" s="3">
        <v>7.9607144999999999</v>
      </c>
      <c r="S24" s="3">
        <v>2.7612500000000182</v>
      </c>
    </row>
    <row r="25" spans="15:19" x14ac:dyDescent="0.25">
      <c r="O25" s="3" t="s">
        <v>38</v>
      </c>
      <c r="P25" s="3">
        <v>2</v>
      </c>
      <c r="Q25" s="3">
        <v>15.239524000000001</v>
      </c>
      <c r="R25" s="3">
        <v>7.6197620000000006</v>
      </c>
      <c r="S25" s="3">
        <v>0.90996390410451511</v>
      </c>
    </row>
    <row r="26" spans="15:19" x14ac:dyDescent="0.25">
      <c r="O26" s="3" t="s">
        <v>39</v>
      </c>
      <c r="P26" s="3">
        <v>2</v>
      </c>
      <c r="Q26" s="3">
        <v>16.001348999999998</v>
      </c>
      <c r="R26" s="3">
        <v>8.0006744999999988</v>
      </c>
      <c r="S26" s="3">
        <v>0.69798057703201266</v>
      </c>
    </row>
    <row r="27" spans="15:19" x14ac:dyDescent="0.25">
      <c r="O27" s="3" t="s">
        <v>40</v>
      </c>
      <c r="P27" s="3">
        <v>2</v>
      </c>
      <c r="Q27" s="3">
        <v>21.034762499999999</v>
      </c>
      <c r="R27" s="3">
        <v>10.51738125</v>
      </c>
      <c r="S27" s="3">
        <v>0.72401056945309961</v>
      </c>
    </row>
    <row r="28" spans="15:19" x14ac:dyDescent="0.25">
      <c r="O28" s="3"/>
      <c r="P28" s="3"/>
      <c r="Q28" s="3"/>
      <c r="R28" s="3"/>
      <c r="S28" s="3"/>
    </row>
    <row r="29" spans="15:19" x14ac:dyDescent="0.25">
      <c r="O29" s="3" t="s">
        <v>41</v>
      </c>
      <c r="P29" s="3">
        <v>10</v>
      </c>
      <c r="Q29" s="3">
        <v>100.35285600000002</v>
      </c>
      <c r="R29" s="3">
        <v>10.035285600000002</v>
      </c>
      <c r="S29" s="3">
        <v>2.2523889447676058</v>
      </c>
    </row>
    <row r="30" spans="15:19" ht="15.75" thickBot="1" x14ac:dyDescent="0.3">
      <c r="O30" s="4" t="s">
        <v>42</v>
      </c>
      <c r="P30" s="4">
        <v>10</v>
      </c>
      <c r="Q30" s="4">
        <v>71.039686500000002</v>
      </c>
      <c r="R30" s="4">
        <v>7.1039686500000006</v>
      </c>
      <c r="S30" s="4">
        <v>4.8924861074044532</v>
      </c>
    </row>
    <row r="33" spans="15:21" ht="15.75" thickBot="1" x14ac:dyDescent="0.3">
      <c r="O33" t="s">
        <v>43</v>
      </c>
    </row>
    <row r="34" spans="15:21" x14ac:dyDescent="0.25">
      <c r="O34" s="5" t="s">
        <v>44</v>
      </c>
      <c r="P34" s="5" t="s">
        <v>45</v>
      </c>
      <c r="Q34" s="5" t="s">
        <v>11</v>
      </c>
      <c r="R34" s="5" t="s">
        <v>46</v>
      </c>
      <c r="S34" s="5" t="s">
        <v>47</v>
      </c>
      <c r="T34" s="5" t="s">
        <v>48</v>
      </c>
      <c r="U34" s="5" t="s">
        <v>49</v>
      </c>
    </row>
    <row r="35" spans="15:21" x14ac:dyDescent="0.25">
      <c r="O35" s="3" t="s">
        <v>50</v>
      </c>
      <c r="P35" s="3">
        <v>38.915570898928834</v>
      </c>
      <c r="Q35" s="3">
        <v>9</v>
      </c>
      <c r="R35" s="3">
        <v>4.3239523221032039</v>
      </c>
      <c r="S35" s="3">
        <v>1.5328148750808204</v>
      </c>
      <c r="T35" s="3">
        <v>0.26734363316589954</v>
      </c>
      <c r="U35" s="3">
        <v>3.1788931045809843</v>
      </c>
    </row>
    <row r="36" spans="15:21" x14ac:dyDescent="0.25">
      <c r="O36" s="3" t="s">
        <v>51</v>
      </c>
      <c r="P36" s="3">
        <v>42.963095306786542</v>
      </c>
      <c r="Q36" s="3">
        <v>1</v>
      </c>
      <c r="R36" s="3">
        <v>42.963095306786542</v>
      </c>
      <c r="S36" s="3">
        <v>15.230156731636963</v>
      </c>
      <c r="T36" s="3">
        <v>3.6052070199202196E-3</v>
      </c>
      <c r="U36" s="3">
        <v>5.1173550082759807</v>
      </c>
    </row>
    <row r="37" spans="15:21" x14ac:dyDescent="0.25">
      <c r="O37" s="3" t="s">
        <v>52</v>
      </c>
      <c r="P37" s="3">
        <v>25.388304570620079</v>
      </c>
      <c r="Q37" s="3">
        <v>9</v>
      </c>
      <c r="R37" s="3">
        <v>2.8209227300688977</v>
      </c>
      <c r="S37" s="3"/>
      <c r="T37" s="3"/>
      <c r="U37" s="3"/>
    </row>
    <row r="38" spans="15:21" x14ac:dyDescent="0.25">
      <c r="O38" s="3"/>
      <c r="P38" s="3"/>
      <c r="Q38" s="3"/>
      <c r="R38" s="3"/>
      <c r="S38" s="3"/>
      <c r="T38" s="3"/>
      <c r="U38" s="3"/>
    </row>
    <row r="39" spans="15:21" ht="15.75" thickBot="1" x14ac:dyDescent="0.3">
      <c r="O39" s="4" t="s">
        <v>53</v>
      </c>
      <c r="P39" s="4">
        <v>107.26697077633546</v>
      </c>
      <c r="Q39" s="4">
        <v>19</v>
      </c>
      <c r="R39" s="4"/>
      <c r="S39" s="4"/>
      <c r="T39" s="4"/>
      <c r="U39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4"/>
  <sheetViews>
    <sheetView topLeftCell="A4" workbookViewId="0">
      <selection activeCell="E4" sqref="E4:F19"/>
    </sheetView>
  </sheetViews>
  <sheetFormatPr defaultRowHeight="15" x14ac:dyDescent="0.25"/>
  <sheetData>
    <row r="1" spans="1:33" x14ac:dyDescent="0.25">
      <c r="A1" t="s">
        <v>18</v>
      </c>
      <c r="E1" t="s">
        <v>18</v>
      </c>
      <c r="I1" t="s">
        <v>19</v>
      </c>
      <c r="M1" t="s">
        <v>19</v>
      </c>
      <c r="Q1" t="s">
        <v>20</v>
      </c>
      <c r="U1" t="s">
        <v>20</v>
      </c>
      <c r="Y1" t="s">
        <v>21</v>
      </c>
      <c r="AC1" t="s">
        <v>21</v>
      </c>
    </row>
    <row r="2" spans="1:33" x14ac:dyDescent="0.25">
      <c r="A2" t="s">
        <v>0</v>
      </c>
      <c r="E2" t="s">
        <v>17</v>
      </c>
      <c r="I2" t="s">
        <v>0</v>
      </c>
      <c r="M2" t="s">
        <v>17</v>
      </c>
      <c r="Q2" t="s">
        <v>0</v>
      </c>
      <c r="U2" t="s">
        <v>17</v>
      </c>
      <c r="Y2" t="s">
        <v>0</v>
      </c>
      <c r="AC2" t="s">
        <v>17</v>
      </c>
    </row>
    <row r="3" spans="1:33" x14ac:dyDescent="0.25">
      <c r="A3" t="s">
        <v>1</v>
      </c>
      <c r="B3" t="s">
        <v>2</v>
      </c>
      <c r="C3" t="s">
        <v>53</v>
      </c>
      <c r="E3" t="s">
        <v>1</v>
      </c>
      <c r="F3" t="s">
        <v>2</v>
      </c>
      <c r="G3" t="s">
        <v>53</v>
      </c>
      <c r="I3" t="s">
        <v>1</v>
      </c>
      <c r="J3" t="s">
        <v>2</v>
      </c>
      <c r="K3" t="s">
        <v>53</v>
      </c>
      <c r="M3" t="s">
        <v>1</v>
      </c>
      <c r="N3" t="s">
        <v>2</v>
      </c>
      <c r="O3" t="s">
        <v>53</v>
      </c>
      <c r="Q3" t="s">
        <v>1</v>
      </c>
      <c r="R3" t="s">
        <v>2</v>
      </c>
      <c r="S3" t="s">
        <v>53</v>
      </c>
      <c r="U3" t="s">
        <v>1</v>
      </c>
      <c r="V3" t="s">
        <v>2</v>
      </c>
      <c r="W3" t="s">
        <v>53</v>
      </c>
      <c r="Y3" t="s">
        <v>1</v>
      </c>
      <c r="Z3" t="s">
        <v>2</v>
      </c>
      <c r="AA3" t="s">
        <v>53</v>
      </c>
      <c r="AC3" t="s">
        <v>1</v>
      </c>
      <c r="AD3" t="s">
        <v>2</v>
      </c>
      <c r="AE3" t="s">
        <v>53</v>
      </c>
    </row>
    <row r="4" spans="1:33" x14ac:dyDescent="0.25">
      <c r="A4" s="1">
        <v>5.28</v>
      </c>
      <c r="B4" s="1">
        <v>2.12</v>
      </c>
      <c r="C4" s="1">
        <f>A4+B4</f>
        <v>7.4</v>
      </c>
      <c r="D4" s="1"/>
      <c r="E4" s="6">
        <v>4.68</v>
      </c>
      <c r="F4" s="6">
        <v>9.84</v>
      </c>
      <c r="G4" s="6">
        <f>E4+F4</f>
        <v>14.52</v>
      </c>
      <c r="H4" s="6"/>
      <c r="I4" s="6">
        <v>0.8</v>
      </c>
      <c r="J4" s="6">
        <v>0.64</v>
      </c>
      <c r="K4" s="6">
        <f>I4+J4</f>
        <v>1.44</v>
      </c>
      <c r="L4" s="6"/>
      <c r="M4" s="6">
        <v>1.28</v>
      </c>
      <c r="N4" s="6">
        <v>0.44</v>
      </c>
      <c r="O4" s="6">
        <f>M4+N4</f>
        <v>1.72</v>
      </c>
      <c r="P4" s="6"/>
      <c r="Q4" s="8">
        <v>0.48</v>
      </c>
      <c r="R4" s="8">
        <v>0.92</v>
      </c>
      <c r="S4" s="8">
        <f>Q4+R4</f>
        <v>1.4</v>
      </c>
      <c r="T4" s="9"/>
      <c r="U4" s="8">
        <v>1.08</v>
      </c>
      <c r="V4" s="8">
        <v>0</v>
      </c>
      <c r="W4" s="8">
        <f>U4+V4</f>
        <v>1.08</v>
      </c>
      <c r="X4" s="9"/>
      <c r="Y4" s="9">
        <v>0</v>
      </c>
      <c r="Z4" s="9">
        <v>0</v>
      </c>
      <c r="AA4" s="10">
        <f>Y4+Z4</f>
        <v>0</v>
      </c>
      <c r="AB4" s="8"/>
      <c r="AC4" s="9">
        <v>0</v>
      </c>
      <c r="AD4" s="9">
        <v>0</v>
      </c>
      <c r="AE4" s="10">
        <f>AC4+AD4</f>
        <v>0</v>
      </c>
      <c r="AF4" s="8"/>
      <c r="AG4" s="9"/>
    </row>
    <row r="5" spans="1:33" x14ac:dyDescent="0.25">
      <c r="A5" s="1">
        <v>6.52</v>
      </c>
      <c r="B5" s="1">
        <v>5.64</v>
      </c>
      <c r="C5" s="1">
        <f t="shared" ref="C5:C21" si="0">A5+B5</f>
        <v>12.16</v>
      </c>
      <c r="D5" s="1"/>
      <c r="E5" s="6">
        <v>6.32</v>
      </c>
      <c r="F5" s="6">
        <v>6.96</v>
      </c>
      <c r="G5" s="6">
        <f t="shared" ref="G5:G19" si="1">E5+F5</f>
        <v>13.280000000000001</v>
      </c>
      <c r="H5" s="1"/>
      <c r="I5" s="6">
        <v>1.84</v>
      </c>
      <c r="J5" s="6">
        <v>2.3199999999999998</v>
      </c>
      <c r="K5" s="6">
        <f t="shared" ref="K5:K11" si="2">I5+J5</f>
        <v>4.16</v>
      </c>
      <c r="L5" s="1"/>
      <c r="M5" s="6">
        <v>1</v>
      </c>
      <c r="N5" s="6">
        <v>1.92</v>
      </c>
      <c r="O5" s="6">
        <f t="shared" ref="O5:O11" si="3">M5+N5</f>
        <v>2.92</v>
      </c>
      <c r="P5" s="1"/>
      <c r="Q5" s="9">
        <v>0</v>
      </c>
      <c r="R5" s="9">
        <v>0</v>
      </c>
      <c r="S5" s="8">
        <f t="shared" ref="S5:S22" si="4">Q5+R5</f>
        <v>0</v>
      </c>
      <c r="U5" s="9">
        <v>0.88</v>
      </c>
      <c r="V5" s="9">
        <v>0</v>
      </c>
      <c r="W5" s="8">
        <f t="shared" ref="W5:W23" si="5">U5+V5</f>
        <v>0.88</v>
      </c>
      <c r="Y5" s="8">
        <v>0</v>
      </c>
      <c r="Z5" s="8">
        <v>0.16</v>
      </c>
      <c r="AA5" s="10">
        <f t="shared" ref="AA5:AA11" si="6">Y5+Z5</f>
        <v>0.16</v>
      </c>
      <c r="AC5" s="8">
        <v>0.2</v>
      </c>
      <c r="AD5" s="8">
        <v>0</v>
      </c>
      <c r="AE5" s="10">
        <f t="shared" ref="AE5:AE11" si="7">AC5+AD5</f>
        <v>0.2</v>
      </c>
    </row>
    <row r="6" spans="1:33" x14ac:dyDescent="0.25">
      <c r="A6" s="1">
        <v>4.12</v>
      </c>
      <c r="B6" s="1">
        <v>2.64</v>
      </c>
      <c r="C6" s="1">
        <f t="shared" si="0"/>
        <v>6.76</v>
      </c>
      <c r="D6" s="1"/>
      <c r="E6" s="6">
        <v>0.72</v>
      </c>
      <c r="F6" s="6">
        <v>2.16</v>
      </c>
      <c r="G6" s="6">
        <f t="shared" si="1"/>
        <v>2.88</v>
      </c>
      <c r="H6" s="1"/>
      <c r="I6" s="6">
        <v>2.8</v>
      </c>
      <c r="J6" s="6">
        <v>2.8</v>
      </c>
      <c r="K6" s="6">
        <f t="shared" si="2"/>
        <v>5.6</v>
      </c>
      <c r="L6" s="1"/>
      <c r="M6" s="6">
        <v>0.96</v>
      </c>
      <c r="N6" s="6">
        <v>0.4</v>
      </c>
      <c r="O6" s="6">
        <f t="shared" si="3"/>
        <v>1.3599999999999999</v>
      </c>
      <c r="P6" s="1"/>
      <c r="Q6" s="9">
        <v>0</v>
      </c>
      <c r="R6" s="9">
        <v>0.28000000000000003</v>
      </c>
      <c r="S6" s="8">
        <f t="shared" si="4"/>
        <v>0.28000000000000003</v>
      </c>
      <c r="U6" s="8">
        <v>0.8</v>
      </c>
      <c r="V6" s="8">
        <v>4.6399999999999997</v>
      </c>
      <c r="W6" s="8">
        <f t="shared" si="5"/>
        <v>5.4399999999999995</v>
      </c>
      <c r="Y6" s="8">
        <v>1.08</v>
      </c>
      <c r="Z6" s="8">
        <v>0.32</v>
      </c>
      <c r="AA6" s="10">
        <f t="shared" si="6"/>
        <v>1.4000000000000001</v>
      </c>
      <c r="AC6" s="9">
        <v>12.72</v>
      </c>
      <c r="AD6" s="9">
        <v>10.119999999999999</v>
      </c>
      <c r="AE6" s="10">
        <f t="shared" si="7"/>
        <v>22.84</v>
      </c>
    </row>
    <row r="7" spans="1:33" x14ac:dyDescent="0.25">
      <c r="A7" s="1">
        <v>1.96</v>
      </c>
      <c r="B7" s="1">
        <v>4.4000000000000004</v>
      </c>
      <c r="C7" s="1">
        <f t="shared" si="0"/>
        <v>6.36</v>
      </c>
      <c r="D7" s="1"/>
      <c r="E7" s="7">
        <v>0.36</v>
      </c>
      <c r="F7" s="7">
        <v>1.48</v>
      </c>
      <c r="G7" s="6">
        <f t="shared" si="1"/>
        <v>1.8399999999999999</v>
      </c>
      <c r="H7" s="1"/>
      <c r="I7" s="6">
        <v>1.92</v>
      </c>
      <c r="J7" s="6">
        <v>3.48</v>
      </c>
      <c r="K7" s="6">
        <f t="shared" si="2"/>
        <v>5.4</v>
      </c>
      <c r="L7" s="1"/>
      <c r="M7" s="6">
        <v>2.12</v>
      </c>
      <c r="N7" s="6">
        <v>0.88</v>
      </c>
      <c r="O7" s="6">
        <f t="shared" si="3"/>
        <v>3</v>
      </c>
      <c r="P7" s="1"/>
      <c r="Q7" s="8">
        <v>6.16</v>
      </c>
      <c r="R7" s="8">
        <v>9.8000000000000007</v>
      </c>
      <c r="S7" s="8">
        <f t="shared" si="4"/>
        <v>15.96</v>
      </c>
      <c r="U7" s="8">
        <v>0.76</v>
      </c>
      <c r="V7" s="8">
        <v>3.76</v>
      </c>
      <c r="W7" s="8">
        <f t="shared" si="5"/>
        <v>4.5199999999999996</v>
      </c>
      <c r="Y7" s="9">
        <v>0</v>
      </c>
      <c r="Z7" s="9">
        <v>0</v>
      </c>
      <c r="AA7" s="10">
        <f t="shared" si="6"/>
        <v>0</v>
      </c>
      <c r="AC7" s="8">
        <v>0.36</v>
      </c>
      <c r="AD7" s="8">
        <v>1.68</v>
      </c>
      <c r="AE7" s="10">
        <f t="shared" si="7"/>
        <v>2.04</v>
      </c>
    </row>
    <row r="8" spans="1:33" x14ac:dyDescent="0.25">
      <c r="A8" s="1">
        <v>1.52</v>
      </c>
      <c r="B8" s="1">
        <v>8.6</v>
      </c>
      <c r="C8" s="1">
        <f t="shared" si="0"/>
        <v>10.119999999999999</v>
      </c>
      <c r="D8" s="1"/>
      <c r="E8" s="6">
        <v>4.3600000000000003</v>
      </c>
      <c r="F8" s="6">
        <v>7.32</v>
      </c>
      <c r="G8" s="6">
        <f t="shared" si="1"/>
        <v>11.68</v>
      </c>
      <c r="H8" s="1"/>
      <c r="I8" s="7">
        <v>0</v>
      </c>
      <c r="J8" s="7">
        <v>0.24</v>
      </c>
      <c r="K8" s="6">
        <f t="shared" si="2"/>
        <v>0.24</v>
      </c>
      <c r="L8" s="1"/>
      <c r="M8" s="6">
        <v>1.68</v>
      </c>
      <c r="N8" s="6">
        <v>8.64</v>
      </c>
      <c r="O8" s="6">
        <f t="shared" si="3"/>
        <v>10.32</v>
      </c>
      <c r="P8" s="1"/>
      <c r="Q8" s="8">
        <v>0.92</v>
      </c>
      <c r="R8" s="8">
        <v>5.6</v>
      </c>
      <c r="S8" s="8">
        <f t="shared" si="4"/>
        <v>6.52</v>
      </c>
      <c r="U8" s="9">
        <v>0</v>
      </c>
      <c r="V8" s="9">
        <v>0.44</v>
      </c>
      <c r="W8" s="8">
        <f t="shared" si="5"/>
        <v>0.44</v>
      </c>
      <c r="Y8" s="8">
        <v>0.52</v>
      </c>
      <c r="Z8" s="8">
        <v>1.76</v>
      </c>
      <c r="AA8" s="10">
        <f t="shared" si="6"/>
        <v>2.2800000000000002</v>
      </c>
      <c r="AC8" s="8">
        <v>0.12</v>
      </c>
      <c r="AD8" s="8">
        <v>0.68</v>
      </c>
      <c r="AE8" s="10">
        <f t="shared" si="7"/>
        <v>0.8</v>
      </c>
    </row>
    <row r="9" spans="1:33" x14ac:dyDescent="0.25">
      <c r="A9" s="1">
        <v>3.84</v>
      </c>
      <c r="B9" s="1">
        <v>3.92</v>
      </c>
      <c r="C9" s="1">
        <f t="shared" si="0"/>
        <v>7.76</v>
      </c>
      <c r="D9" s="1"/>
      <c r="E9" s="7">
        <v>0.32</v>
      </c>
      <c r="F9" s="7">
        <v>0.36</v>
      </c>
      <c r="G9" s="6">
        <f t="shared" si="1"/>
        <v>0.67999999999999994</v>
      </c>
      <c r="H9" s="1"/>
      <c r="I9" s="6">
        <v>3.84</v>
      </c>
      <c r="J9" s="6">
        <v>3.16</v>
      </c>
      <c r="K9" s="6">
        <f t="shared" si="2"/>
        <v>7</v>
      </c>
      <c r="L9" s="1"/>
      <c r="M9" s="7">
        <v>0</v>
      </c>
      <c r="N9" s="7">
        <v>0.16</v>
      </c>
      <c r="O9" s="6">
        <f t="shared" si="3"/>
        <v>0.16</v>
      </c>
      <c r="P9" s="1"/>
      <c r="Q9" s="9">
        <v>0.16</v>
      </c>
      <c r="R9" s="9">
        <v>6.04</v>
      </c>
      <c r="S9" s="8">
        <f t="shared" si="4"/>
        <v>6.2</v>
      </c>
      <c r="U9" s="8">
        <v>1.44</v>
      </c>
      <c r="V9" s="8">
        <v>3.08</v>
      </c>
      <c r="W9" s="8">
        <f t="shared" si="5"/>
        <v>4.5199999999999996</v>
      </c>
      <c r="Y9" s="8">
        <v>0.52</v>
      </c>
      <c r="Z9" s="8">
        <v>0</v>
      </c>
      <c r="AA9" s="10">
        <f t="shared" si="6"/>
        <v>0.52</v>
      </c>
      <c r="AC9" s="8">
        <v>1.52</v>
      </c>
      <c r="AD9" s="8">
        <v>1.32</v>
      </c>
      <c r="AE9" s="10">
        <f t="shared" si="7"/>
        <v>2.84</v>
      </c>
    </row>
    <row r="10" spans="1:33" x14ac:dyDescent="0.25">
      <c r="A10" s="1">
        <v>8.1199999999999992</v>
      </c>
      <c r="B10" s="1">
        <v>6.16</v>
      </c>
      <c r="C10" s="1">
        <f t="shared" si="0"/>
        <v>14.28</v>
      </c>
      <c r="D10" s="1"/>
      <c r="E10" s="6">
        <v>11.12</v>
      </c>
      <c r="F10" s="6">
        <v>10.16</v>
      </c>
      <c r="G10" s="6">
        <f t="shared" si="1"/>
        <v>21.28</v>
      </c>
      <c r="H10" s="1"/>
      <c r="I10" s="6">
        <v>7.16</v>
      </c>
      <c r="J10" s="6">
        <v>5.92</v>
      </c>
      <c r="K10" s="6">
        <f t="shared" si="2"/>
        <v>13.08</v>
      </c>
      <c r="L10" s="1"/>
      <c r="M10" s="6">
        <v>0.4</v>
      </c>
      <c r="N10" s="6">
        <v>2.56</v>
      </c>
      <c r="O10" s="6">
        <f t="shared" si="3"/>
        <v>2.96</v>
      </c>
      <c r="P10" s="1"/>
      <c r="Q10" s="8">
        <v>1.1599999999999999</v>
      </c>
      <c r="R10" s="8">
        <v>9.08</v>
      </c>
      <c r="S10" s="8">
        <f t="shared" si="4"/>
        <v>10.24</v>
      </c>
      <c r="U10" s="8">
        <v>12.36</v>
      </c>
      <c r="V10" s="8">
        <v>17</v>
      </c>
      <c r="W10" s="8">
        <f t="shared" si="5"/>
        <v>29.36</v>
      </c>
      <c r="Y10" s="8">
        <v>0.44</v>
      </c>
      <c r="Z10" s="8">
        <v>0</v>
      </c>
      <c r="AA10" s="10">
        <f t="shared" si="6"/>
        <v>0.44</v>
      </c>
      <c r="AC10" s="8">
        <v>2.04</v>
      </c>
      <c r="AD10" s="8">
        <v>1</v>
      </c>
      <c r="AE10" s="10">
        <f t="shared" si="7"/>
        <v>3.04</v>
      </c>
    </row>
    <row r="11" spans="1:33" x14ac:dyDescent="0.25">
      <c r="A11" s="2">
        <v>0.76</v>
      </c>
      <c r="B11" s="2">
        <v>0.04</v>
      </c>
      <c r="C11" s="1">
        <f t="shared" si="0"/>
        <v>0.8</v>
      </c>
      <c r="D11" s="1"/>
      <c r="E11" s="7">
        <v>1.28</v>
      </c>
      <c r="F11" s="7">
        <v>0.76</v>
      </c>
      <c r="G11" s="6">
        <f t="shared" si="1"/>
        <v>2.04</v>
      </c>
      <c r="H11" s="1"/>
      <c r="I11" s="7">
        <v>0</v>
      </c>
      <c r="J11" s="7">
        <v>0</v>
      </c>
      <c r="K11" s="6">
        <f t="shared" si="2"/>
        <v>0</v>
      </c>
      <c r="L11" s="1"/>
      <c r="M11" s="7">
        <v>0</v>
      </c>
      <c r="N11" s="7">
        <v>0</v>
      </c>
      <c r="O11" s="6">
        <f t="shared" si="3"/>
        <v>0</v>
      </c>
      <c r="P11" s="1"/>
      <c r="Q11" s="8">
        <v>8.36</v>
      </c>
      <c r="R11" s="8">
        <v>9.9600000000000009</v>
      </c>
      <c r="S11" s="8">
        <f t="shared" si="4"/>
        <v>18.32</v>
      </c>
      <c r="U11" s="8">
        <v>4.8</v>
      </c>
      <c r="V11" s="8">
        <v>1.44</v>
      </c>
      <c r="W11" s="8">
        <f t="shared" si="5"/>
        <v>6.24</v>
      </c>
      <c r="Y11" s="8">
        <v>1.28</v>
      </c>
      <c r="Z11" s="8">
        <v>1.1200000000000001</v>
      </c>
      <c r="AA11" s="10">
        <f t="shared" si="6"/>
        <v>2.4000000000000004</v>
      </c>
      <c r="AC11" s="8">
        <v>0.36</v>
      </c>
      <c r="AD11" s="8">
        <v>0</v>
      </c>
      <c r="AE11" s="10">
        <f t="shared" si="7"/>
        <v>0.36</v>
      </c>
    </row>
    <row r="12" spans="1:33" x14ac:dyDescent="0.25">
      <c r="A12" s="1">
        <v>6.84</v>
      </c>
      <c r="B12" s="1">
        <v>5</v>
      </c>
      <c r="C12" s="1">
        <f t="shared" si="0"/>
        <v>11.84</v>
      </c>
      <c r="D12" s="2"/>
      <c r="E12" s="7">
        <v>0.28000000000000003</v>
      </c>
      <c r="F12" s="7">
        <v>0.72</v>
      </c>
      <c r="G12" s="6">
        <f t="shared" si="1"/>
        <v>1</v>
      </c>
      <c r="H12" s="2"/>
      <c r="I12" s="2"/>
      <c r="J12" s="2"/>
      <c r="K12" s="11" t="s">
        <v>23</v>
      </c>
      <c r="L12" s="11">
        <f>AVERAGE(K4:K10)</f>
        <v>5.2742857142857149</v>
      </c>
      <c r="M12" s="2"/>
      <c r="N12" s="2"/>
      <c r="O12" s="11" t="s">
        <v>6</v>
      </c>
      <c r="P12" s="11">
        <f>AVERAGE(O4:O10)</f>
        <v>3.205714285714286</v>
      </c>
      <c r="Q12" s="9">
        <v>0.92</v>
      </c>
      <c r="R12" s="9">
        <v>18.48</v>
      </c>
      <c r="S12" s="8">
        <f t="shared" si="4"/>
        <v>19.400000000000002</v>
      </c>
      <c r="U12" s="8">
        <v>7</v>
      </c>
      <c r="V12" s="8">
        <v>10.32</v>
      </c>
      <c r="W12" s="8">
        <f t="shared" si="5"/>
        <v>17.32</v>
      </c>
      <c r="AA12" t="s">
        <v>6</v>
      </c>
      <c r="AB12">
        <f>AVERAGE(AA4:AA11)</f>
        <v>0.90000000000000013</v>
      </c>
      <c r="AE12" t="s">
        <v>6</v>
      </c>
      <c r="AF12">
        <f>AVERAGE(AE4:AE11)</f>
        <v>4.0149999999999997</v>
      </c>
    </row>
    <row r="13" spans="1:33" x14ac:dyDescent="0.25">
      <c r="A13" s="1">
        <v>2.52</v>
      </c>
      <c r="B13" s="1">
        <v>3.8</v>
      </c>
      <c r="C13" s="1">
        <f t="shared" si="0"/>
        <v>6.32</v>
      </c>
      <c r="D13" s="1"/>
      <c r="E13" s="6">
        <v>8.56</v>
      </c>
      <c r="F13" s="6">
        <v>10.72</v>
      </c>
      <c r="G13" s="6">
        <f t="shared" si="1"/>
        <v>19.28</v>
      </c>
      <c r="H13" s="1"/>
      <c r="I13" s="1"/>
      <c r="J13" s="1"/>
      <c r="K13" s="1"/>
      <c r="L13" s="1"/>
      <c r="M13" s="1"/>
      <c r="N13" s="1"/>
      <c r="O13" s="1"/>
      <c r="P13" s="1"/>
      <c r="Q13" s="8">
        <v>8.64</v>
      </c>
      <c r="R13" s="8">
        <v>12.24</v>
      </c>
      <c r="S13" s="8">
        <f t="shared" si="4"/>
        <v>20.880000000000003</v>
      </c>
      <c r="U13" s="8">
        <v>7.92</v>
      </c>
      <c r="V13" s="8">
        <v>7.16</v>
      </c>
      <c r="W13" s="8">
        <f t="shared" si="5"/>
        <v>15.08</v>
      </c>
    </row>
    <row r="14" spans="1:33" x14ac:dyDescent="0.25">
      <c r="A14" s="1">
        <v>1.1599999999999999</v>
      </c>
      <c r="B14" s="1">
        <v>4.92</v>
      </c>
      <c r="C14" s="1">
        <f t="shared" si="0"/>
        <v>6.08</v>
      </c>
      <c r="D14" s="1"/>
      <c r="E14" s="6">
        <v>9.0399999999999991</v>
      </c>
      <c r="F14" s="6">
        <v>7.92</v>
      </c>
      <c r="G14" s="6">
        <f t="shared" si="1"/>
        <v>16.96</v>
      </c>
      <c r="H14" s="1"/>
      <c r="I14" s="1"/>
      <c r="J14" s="1"/>
      <c r="K14" s="1"/>
      <c r="L14" s="1"/>
      <c r="M14" s="1"/>
      <c r="N14" s="1"/>
      <c r="O14" s="1"/>
      <c r="P14" s="1"/>
      <c r="Q14" s="8">
        <v>1.04</v>
      </c>
      <c r="R14" s="8">
        <v>1.1599999999999999</v>
      </c>
      <c r="S14" s="8">
        <f t="shared" si="4"/>
        <v>2.2000000000000002</v>
      </c>
      <c r="U14" s="9">
        <v>0</v>
      </c>
      <c r="V14" s="9">
        <v>0</v>
      </c>
      <c r="W14" s="8">
        <f t="shared" si="5"/>
        <v>0</v>
      </c>
    </row>
    <row r="15" spans="1:33" x14ac:dyDescent="0.25">
      <c r="A15" s="1">
        <v>13.76</v>
      </c>
      <c r="B15" s="1">
        <v>11.76</v>
      </c>
      <c r="C15" s="1">
        <f t="shared" si="0"/>
        <v>25.52</v>
      </c>
      <c r="D15" s="1"/>
      <c r="E15" s="6">
        <v>8.32</v>
      </c>
      <c r="F15" s="6">
        <v>12.44</v>
      </c>
      <c r="G15" s="6">
        <f t="shared" si="1"/>
        <v>20.759999999999998</v>
      </c>
      <c r="H15" s="1"/>
      <c r="I15" s="1"/>
      <c r="J15" s="1"/>
      <c r="K15" s="1"/>
      <c r="L15" s="1"/>
      <c r="M15" s="1"/>
      <c r="N15" s="1"/>
      <c r="O15" s="1"/>
      <c r="P15" s="1"/>
      <c r="Q15" s="8">
        <v>0.56000000000000005</v>
      </c>
      <c r="R15" s="8">
        <v>0.56000000000000005</v>
      </c>
      <c r="S15" s="8">
        <f t="shared" si="4"/>
        <v>1.1200000000000001</v>
      </c>
      <c r="U15" s="8">
        <v>4.2</v>
      </c>
      <c r="V15" s="8">
        <v>3.92</v>
      </c>
      <c r="W15" s="8">
        <f t="shared" si="5"/>
        <v>8.120000000000001</v>
      </c>
    </row>
    <row r="16" spans="1:33" x14ac:dyDescent="0.25">
      <c r="A16" s="2">
        <v>0.56000000000000005</v>
      </c>
      <c r="B16" s="2">
        <v>0.68</v>
      </c>
      <c r="C16" s="1">
        <f t="shared" si="0"/>
        <v>1.2400000000000002</v>
      </c>
      <c r="D16" s="1"/>
      <c r="E16" s="6">
        <v>2.92</v>
      </c>
      <c r="F16" s="6">
        <v>8.0399999999999991</v>
      </c>
      <c r="G16" s="6">
        <f t="shared" si="1"/>
        <v>10.959999999999999</v>
      </c>
      <c r="H16" s="1"/>
      <c r="I16" s="1"/>
      <c r="J16" s="1"/>
      <c r="K16" s="1"/>
      <c r="L16" s="1"/>
      <c r="M16" s="1"/>
      <c r="N16" s="1"/>
      <c r="O16" s="1"/>
      <c r="P16" s="1"/>
      <c r="Q16" s="8">
        <v>0.64</v>
      </c>
      <c r="R16" s="8">
        <v>2.36</v>
      </c>
      <c r="S16" s="8">
        <f t="shared" si="4"/>
        <v>3</v>
      </c>
      <c r="U16" s="9">
        <v>0</v>
      </c>
      <c r="V16" s="9">
        <v>0</v>
      </c>
      <c r="W16" s="8">
        <f t="shared" si="5"/>
        <v>0</v>
      </c>
    </row>
    <row r="17" spans="1:24" x14ac:dyDescent="0.25">
      <c r="A17" s="1">
        <v>8.76</v>
      </c>
      <c r="B17" s="1">
        <v>5.84</v>
      </c>
      <c r="C17" s="1">
        <f t="shared" si="0"/>
        <v>14.6</v>
      </c>
      <c r="D17" s="2"/>
      <c r="E17" s="6">
        <v>8.76</v>
      </c>
      <c r="F17" s="6">
        <v>3.44</v>
      </c>
      <c r="G17" s="6">
        <f t="shared" si="1"/>
        <v>12.2</v>
      </c>
      <c r="H17" s="2"/>
      <c r="I17" s="2"/>
      <c r="J17" s="2"/>
      <c r="K17" s="2"/>
      <c r="L17" s="2"/>
      <c r="M17" s="2"/>
      <c r="N17" s="2"/>
      <c r="O17" s="2"/>
      <c r="P17" s="2"/>
      <c r="Q17" s="8">
        <v>0.96</v>
      </c>
      <c r="R17" s="8">
        <v>0.28000000000000003</v>
      </c>
      <c r="S17" s="8">
        <f t="shared" si="4"/>
        <v>1.24</v>
      </c>
      <c r="U17" s="8">
        <v>0.6</v>
      </c>
      <c r="V17" s="8">
        <v>0.28000000000000003</v>
      </c>
      <c r="W17" s="8">
        <f t="shared" si="5"/>
        <v>0.88</v>
      </c>
    </row>
    <row r="18" spans="1:24" x14ac:dyDescent="0.25">
      <c r="A18" s="2">
        <v>0.04</v>
      </c>
      <c r="B18" s="2">
        <v>0</v>
      </c>
      <c r="C18" s="1">
        <f t="shared" si="0"/>
        <v>0.04</v>
      </c>
      <c r="D18" s="1"/>
      <c r="E18" s="6">
        <v>2.88</v>
      </c>
      <c r="F18" s="6">
        <v>15.24</v>
      </c>
      <c r="G18" s="6">
        <f t="shared" si="1"/>
        <v>18.12</v>
      </c>
      <c r="H18" s="1"/>
      <c r="I18" s="1"/>
      <c r="J18" s="1"/>
      <c r="K18" s="1"/>
      <c r="L18" s="1"/>
      <c r="M18" s="1"/>
      <c r="N18" s="1"/>
      <c r="O18" s="1"/>
      <c r="P18" s="1"/>
      <c r="Q18" s="9">
        <v>0</v>
      </c>
      <c r="R18" s="9">
        <v>0</v>
      </c>
      <c r="S18" s="8">
        <f t="shared" si="4"/>
        <v>0</v>
      </c>
      <c r="U18" s="8">
        <v>2.84</v>
      </c>
      <c r="V18" s="8">
        <v>2.52</v>
      </c>
      <c r="W18" s="8">
        <f t="shared" si="5"/>
        <v>5.3599999999999994</v>
      </c>
    </row>
    <row r="19" spans="1:24" x14ac:dyDescent="0.25">
      <c r="A19" s="1">
        <v>6.96</v>
      </c>
      <c r="B19" s="1">
        <v>7.16</v>
      </c>
      <c r="C19" s="1">
        <f t="shared" si="0"/>
        <v>14.120000000000001</v>
      </c>
      <c r="D19" s="2"/>
      <c r="E19" s="6">
        <v>12.2</v>
      </c>
      <c r="F19" s="6">
        <v>15.88</v>
      </c>
      <c r="G19" s="6">
        <f t="shared" si="1"/>
        <v>28.08</v>
      </c>
      <c r="H19" s="2"/>
      <c r="I19" s="2"/>
      <c r="J19" s="2"/>
      <c r="K19" s="2"/>
      <c r="L19" s="2"/>
      <c r="M19" s="2"/>
      <c r="N19" s="2"/>
      <c r="O19" s="2"/>
      <c r="P19" s="2"/>
      <c r="Q19" s="8">
        <v>2.2000000000000002</v>
      </c>
      <c r="R19" s="8">
        <v>1.96</v>
      </c>
      <c r="S19" s="8">
        <f t="shared" si="4"/>
        <v>4.16</v>
      </c>
      <c r="U19" s="9">
        <v>0.48</v>
      </c>
      <c r="V19" s="9">
        <v>0</v>
      </c>
      <c r="W19" s="8">
        <f t="shared" si="5"/>
        <v>0.48</v>
      </c>
    </row>
    <row r="20" spans="1:24" x14ac:dyDescent="0.25">
      <c r="A20" s="1">
        <v>0.64</v>
      </c>
      <c r="B20" s="1">
        <v>2.2000000000000002</v>
      </c>
      <c r="C20" s="1">
        <f t="shared" si="0"/>
        <v>2.8400000000000003</v>
      </c>
      <c r="D20" s="1"/>
      <c r="E20" s="1"/>
      <c r="F20" s="1"/>
      <c r="G20" s="6" t="s">
        <v>23</v>
      </c>
      <c r="H20" s="1">
        <f>AVERAGE(G4:G19)</f>
        <v>12.2225</v>
      </c>
      <c r="I20" s="1"/>
      <c r="J20" s="1"/>
      <c r="K20" s="1"/>
      <c r="L20" s="1"/>
      <c r="M20" s="1"/>
      <c r="N20" s="1"/>
      <c r="O20" s="1"/>
      <c r="P20" s="1"/>
      <c r="Q20" s="8">
        <v>9.08</v>
      </c>
      <c r="R20" s="8">
        <v>11.2</v>
      </c>
      <c r="S20" s="8">
        <f t="shared" si="4"/>
        <v>20.28</v>
      </c>
      <c r="U20" s="8">
        <v>1.52</v>
      </c>
      <c r="V20" s="8">
        <v>0.92</v>
      </c>
      <c r="W20" s="8">
        <f t="shared" si="5"/>
        <v>2.44</v>
      </c>
    </row>
    <row r="21" spans="1:24" x14ac:dyDescent="0.25">
      <c r="A21" s="2">
        <v>0.88</v>
      </c>
      <c r="B21" s="2">
        <v>0</v>
      </c>
      <c r="C21" s="1">
        <f t="shared" si="0"/>
        <v>0.88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9">
        <v>0</v>
      </c>
      <c r="R21" s="9">
        <v>1.84</v>
      </c>
      <c r="S21" s="8">
        <f t="shared" si="4"/>
        <v>1.84</v>
      </c>
      <c r="U21" s="8">
        <v>7.6</v>
      </c>
      <c r="V21" s="8">
        <v>13.24</v>
      </c>
      <c r="W21" s="8">
        <f t="shared" si="5"/>
        <v>20.84</v>
      </c>
    </row>
    <row r="22" spans="1:24" x14ac:dyDescent="0.25">
      <c r="C22" s="11" t="s">
        <v>23</v>
      </c>
      <c r="D22" s="11">
        <f>AVERAGE(C4:C21)</f>
        <v>8.2844444444444427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8">
        <v>18.399999999999999</v>
      </c>
      <c r="R22" s="8">
        <v>15.16</v>
      </c>
      <c r="S22" s="8">
        <f t="shared" si="4"/>
        <v>33.56</v>
      </c>
      <c r="U22" s="8">
        <v>5.4</v>
      </c>
      <c r="V22" s="8">
        <v>8.8800000000000008</v>
      </c>
      <c r="W22" s="8">
        <f t="shared" si="5"/>
        <v>14.280000000000001</v>
      </c>
    </row>
    <row r="23" spans="1:24" x14ac:dyDescent="0.25">
      <c r="S23" t="s">
        <v>6</v>
      </c>
      <c r="T23">
        <f>AVERAGE(S4:S22)</f>
        <v>8.7684210526315809</v>
      </c>
      <c r="U23" s="8">
        <v>0.36</v>
      </c>
      <c r="V23" s="8">
        <v>1.1599999999999999</v>
      </c>
      <c r="W23" s="8">
        <f t="shared" si="5"/>
        <v>1.52</v>
      </c>
    </row>
    <row r="24" spans="1:24" x14ac:dyDescent="0.25">
      <c r="W24" t="s">
        <v>6</v>
      </c>
      <c r="X24">
        <f>AVERAGE(W4:W23)</f>
        <v>6.94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NOR</vt:lpstr>
      <vt:lpstr>Fluid</vt:lpstr>
      <vt:lpstr>NOR total explore</vt:lpstr>
    </vt:vector>
  </TitlesOfParts>
  <Company>University of Brighton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Preinstalled User</dc:creator>
  <cp:lastModifiedBy>Paul Gard</cp:lastModifiedBy>
  <dcterms:created xsi:type="dcterms:W3CDTF">2016-10-07T15:11:34Z</dcterms:created>
  <dcterms:modified xsi:type="dcterms:W3CDTF">2017-03-23T15:11:00Z</dcterms:modified>
</cp:coreProperties>
</file>